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dministrative Records Data\Trade\Trade Tables\"/>
    </mc:Choice>
  </mc:AlternateContent>
  <bookViews>
    <workbookView xWindow="0" yWindow="0" windowWidth="17220" windowHeight="7030" activeTab="2"/>
  </bookViews>
  <sheets>
    <sheet name="TableA" sheetId="12" r:id="rId1"/>
    <sheet name="1" sheetId="1" r:id="rId2"/>
    <sheet name="2.1" sheetId="2" r:id="rId3"/>
    <sheet name="2.2" sheetId="3" r:id="rId4"/>
    <sheet name="2.3" sheetId="4" r:id="rId5"/>
    <sheet name="3.1" sheetId="19" r:id="rId6"/>
    <sheet name="3.2" sheetId="20" r:id="rId7"/>
    <sheet name="4.1" sheetId="5" r:id="rId8"/>
    <sheet name="4.2" sheetId="6" r:id="rId9"/>
    <sheet name="B" sheetId="9" r:id="rId10"/>
    <sheet name="C1" sheetId="7" r:id="rId11"/>
    <sheet name="C2" sheetId="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2" l="1"/>
  <c r="L6" i="12"/>
  <c r="K6" i="12"/>
  <c r="AA4" i="20" l="1"/>
  <c r="AC4" i="20"/>
  <c r="AA5" i="20"/>
  <c r="AC5" i="20"/>
  <c r="AC7" i="20"/>
  <c r="AA8" i="20"/>
  <c r="AC8" i="20"/>
  <c r="U10" i="20"/>
  <c r="V10" i="20"/>
  <c r="AC10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R3" i="20"/>
  <c r="S3" i="20"/>
  <c r="T3" i="20"/>
  <c r="U3" i="20"/>
  <c r="V3" i="20"/>
  <c r="AA3" i="20"/>
  <c r="R4" i="20"/>
  <c r="S4" i="20"/>
  <c r="T4" i="20"/>
  <c r="U4" i="20"/>
  <c r="V4" i="20"/>
  <c r="W4" i="20"/>
  <c r="R5" i="20"/>
  <c r="S5" i="20"/>
  <c r="T5" i="20"/>
  <c r="U5" i="20"/>
  <c r="V5" i="20"/>
  <c r="W5" i="20"/>
  <c r="X5" i="20"/>
  <c r="R7" i="20"/>
  <c r="S7" i="20"/>
  <c r="T7" i="20"/>
  <c r="U7" i="20"/>
  <c r="V7" i="20"/>
  <c r="W7" i="20"/>
  <c r="X7" i="20"/>
  <c r="Y7" i="20"/>
  <c r="Z7" i="20"/>
  <c r="AA7" i="20"/>
  <c r="R8" i="20"/>
  <c r="S8" i="20"/>
  <c r="T8" i="20"/>
  <c r="U8" i="20"/>
  <c r="V8" i="20"/>
  <c r="W8" i="20"/>
  <c r="X8" i="20"/>
  <c r="Y8" i="20"/>
  <c r="Z8" i="20"/>
  <c r="S10" i="20"/>
  <c r="T10" i="20"/>
  <c r="W10" i="20"/>
  <c r="X10" i="20"/>
  <c r="Y10" i="20"/>
  <c r="Z10" i="20"/>
  <c r="AA10" i="20"/>
  <c r="R12" i="20"/>
  <c r="S12" i="20"/>
  <c r="AA12" i="20"/>
  <c r="V12" i="20"/>
  <c r="V2" i="20"/>
  <c r="R2" i="20"/>
  <c r="AB3" i="20"/>
  <c r="AB7" i="20"/>
  <c r="AB8" i="20"/>
  <c r="AB10" i="20"/>
  <c r="AB2" i="20"/>
  <c r="S11" i="20"/>
  <c r="T11" i="20"/>
  <c r="U11" i="20"/>
  <c r="V11" i="20"/>
  <c r="AB11" i="20"/>
  <c r="R11" i="20"/>
  <c r="Z2" i="20" l="1"/>
  <c r="AB12" i="20"/>
  <c r="Z12" i="20"/>
  <c r="W11" i="20"/>
  <c r="U2" i="20"/>
  <c r="R10" i="20"/>
  <c r="Z4" i="20"/>
  <c r="Y3" i="20"/>
  <c r="AC11" i="20"/>
  <c r="AC2" i="20"/>
  <c r="AA2" i="20"/>
  <c r="Z11" i="20"/>
  <c r="W2" i="20"/>
  <c r="Y2" i="20"/>
  <c r="X11" i="20"/>
  <c r="X2" i="20"/>
  <c r="Y12" i="20"/>
  <c r="AA11" i="20"/>
  <c r="X12" i="20"/>
  <c r="U12" i="20"/>
  <c r="AB5" i="20"/>
  <c r="T2" i="20"/>
  <c r="Z5" i="20"/>
  <c r="Y4" i="20"/>
  <c r="X3" i="20"/>
  <c r="Y11" i="20"/>
  <c r="AC12" i="20"/>
  <c r="W12" i="20"/>
  <c r="Z3" i="20"/>
  <c r="AC3" i="20"/>
  <c r="AB4" i="20"/>
  <c r="S2" i="20"/>
  <c r="T12" i="20"/>
  <c r="Y5" i="20"/>
  <c r="X4" i="20"/>
  <c r="W3" i="20"/>
  <c r="T3" i="19"/>
  <c r="U3" i="19"/>
  <c r="V3" i="19"/>
  <c r="W3" i="19"/>
  <c r="X3" i="19"/>
  <c r="Y3" i="19"/>
  <c r="Z3" i="19"/>
  <c r="AE3" i="19"/>
  <c r="V4" i="19"/>
  <c r="W4" i="19"/>
  <c r="X4" i="19"/>
  <c r="Y4" i="19"/>
  <c r="Z4" i="19"/>
  <c r="AE4" i="19"/>
  <c r="V5" i="19"/>
  <c r="W5" i="19"/>
  <c r="X5" i="19"/>
  <c r="Y5" i="19"/>
  <c r="Z5" i="19"/>
  <c r="AE5" i="19"/>
  <c r="V6" i="19"/>
  <c r="W6" i="19"/>
  <c r="X6" i="19"/>
  <c r="Y6" i="19"/>
  <c r="Z6" i="19"/>
  <c r="AE6" i="19"/>
  <c r="V7" i="19"/>
  <c r="W7" i="19"/>
  <c r="X7" i="19"/>
  <c r="Y7" i="19"/>
  <c r="Z7" i="19"/>
  <c r="AE7" i="19"/>
  <c r="V8" i="19"/>
  <c r="W8" i="19"/>
  <c r="X8" i="19"/>
  <c r="Y8" i="19"/>
  <c r="Z8" i="19"/>
  <c r="AE8" i="19"/>
  <c r="V9" i="19"/>
  <c r="W9" i="19"/>
  <c r="X9" i="19"/>
  <c r="Y9" i="19"/>
  <c r="Z9" i="19"/>
  <c r="AE9" i="19"/>
  <c r="T10" i="19"/>
  <c r="U10" i="19"/>
  <c r="V10" i="19"/>
  <c r="W10" i="19"/>
  <c r="X10" i="19"/>
  <c r="Y10" i="19"/>
  <c r="Z10" i="19"/>
  <c r="AE10" i="19"/>
  <c r="T11" i="19"/>
  <c r="U11" i="19"/>
  <c r="V11" i="19"/>
  <c r="W11" i="19"/>
  <c r="X11" i="19"/>
  <c r="Y11" i="19"/>
  <c r="Z11" i="19"/>
  <c r="AE11" i="19"/>
  <c r="T13" i="19"/>
  <c r="U13" i="19"/>
  <c r="V13" i="19"/>
  <c r="W13" i="19"/>
  <c r="X13" i="19"/>
  <c r="Y13" i="19"/>
  <c r="Z13" i="19"/>
  <c r="AE13" i="19"/>
  <c r="AE15" i="19"/>
  <c r="AE16" i="19"/>
  <c r="AE17" i="19"/>
  <c r="AE18" i="19"/>
  <c r="AE19" i="19"/>
  <c r="AE20" i="19"/>
  <c r="T22" i="19"/>
  <c r="U22" i="19"/>
  <c r="V22" i="19"/>
  <c r="W22" i="19"/>
  <c r="X22" i="19"/>
  <c r="Y22" i="19"/>
  <c r="Z22" i="19"/>
  <c r="AE22" i="19"/>
  <c r="U23" i="19"/>
  <c r="V23" i="19"/>
  <c r="W23" i="19"/>
  <c r="X23" i="19"/>
  <c r="Y23" i="19"/>
  <c r="Z23" i="19"/>
  <c r="AE23" i="19"/>
  <c r="T24" i="19"/>
  <c r="U24" i="19"/>
  <c r="V24" i="19"/>
  <c r="W24" i="19"/>
  <c r="X24" i="19"/>
  <c r="Y24" i="19"/>
  <c r="AD24" i="19"/>
  <c r="AE24" i="19"/>
  <c r="T25" i="19"/>
  <c r="U25" i="19"/>
  <c r="V25" i="19"/>
  <c r="W25" i="19"/>
  <c r="X25" i="19"/>
  <c r="AE25" i="19"/>
  <c r="T26" i="19"/>
  <c r="U26" i="19"/>
  <c r="V26" i="19"/>
  <c r="W26" i="19"/>
  <c r="AE26" i="19"/>
  <c r="S27" i="19"/>
  <c r="T27" i="19"/>
  <c r="U27" i="19"/>
  <c r="V27" i="19"/>
  <c r="AE27" i="19"/>
  <c r="S28" i="19"/>
  <c r="T28" i="19"/>
  <c r="U28" i="19"/>
  <c r="V28" i="19"/>
  <c r="AE28" i="19"/>
  <c r="S29" i="19"/>
  <c r="T29" i="19"/>
  <c r="U29" i="19"/>
  <c r="V29" i="19"/>
  <c r="AE29" i="19"/>
  <c r="S30" i="19"/>
  <c r="T30" i="19"/>
  <c r="U30" i="19"/>
  <c r="V30" i="19"/>
  <c r="AE30" i="19"/>
  <c r="S31" i="19"/>
  <c r="T31" i="19"/>
  <c r="U31" i="19"/>
  <c r="V31" i="19"/>
  <c r="AE31" i="19"/>
  <c r="S32" i="19"/>
  <c r="T32" i="19"/>
  <c r="U32" i="19"/>
  <c r="V32" i="19"/>
  <c r="AE32" i="19"/>
  <c r="S33" i="19"/>
  <c r="T33" i="19"/>
  <c r="U33" i="19"/>
  <c r="V33" i="19"/>
  <c r="AE33" i="19"/>
  <c r="T34" i="19"/>
  <c r="U34" i="19"/>
  <c r="V34" i="19"/>
  <c r="AE34" i="19"/>
  <c r="U36" i="19"/>
  <c r="V36" i="19"/>
  <c r="W36" i="19"/>
  <c r="X36" i="19"/>
  <c r="Y36" i="19"/>
  <c r="Z36" i="19"/>
  <c r="AA36" i="19"/>
  <c r="AB36" i="19"/>
  <c r="AC36" i="19"/>
  <c r="AE36" i="19"/>
  <c r="T37" i="19"/>
  <c r="U37" i="19"/>
  <c r="V37" i="19"/>
  <c r="W37" i="19"/>
  <c r="X37" i="19"/>
  <c r="Y37" i="19"/>
  <c r="Z37" i="19"/>
  <c r="AA37" i="19"/>
  <c r="AB37" i="19"/>
  <c r="AC37" i="19"/>
  <c r="AE37" i="19"/>
  <c r="T38" i="19"/>
  <c r="U38" i="19"/>
  <c r="V38" i="19"/>
  <c r="W38" i="19"/>
  <c r="X38" i="19"/>
  <c r="Y38" i="19"/>
  <c r="Z38" i="19"/>
  <c r="AA38" i="19"/>
  <c r="AB38" i="19"/>
  <c r="AE38" i="19"/>
  <c r="S39" i="19"/>
  <c r="T39" i="19"/>
  <c r="U39" i="19"/>
  <c r="V39" i="19"/>
  <c r="W39" i="19"/>
  <c r="X39" i="19"/>
  <c r="Y39" i="19"/>
  <c r="Z39" i="19"/>
  <c r="AA39" i="19"/>
  <c r="AE39" i="19"/>
  <c r="S41" i="19"/>
  <c r="T41" i="19"/>
  <c r="U41" i="19"/>
  <c r="V41" i="19"/>
  <c r="W41" i="19"/>
  <c r="X41" i="19"/>
  <c r="AC41" i="19"/>
  <c r="AE41" i="19"/>
  <c r="V2" i="19"/>
  <c r="W2" i="19"/>
  <c r="X2" i="19"/>
  <c r="Y2" i="19"/>
  <c r="AE2" i="19"/>
  <c r="AD5" i="19"/>
  <c r="AD6" i="19"/>
  <c r="AD7" i="19"/>
  <c r="AD8" i="19"/>
  <c r="AD13" i="19"/>
  <c r="AD16" i="19"/>
  <c r="AD22" i="19"/>
  <c r="AD23" i="19"/>
  <c r="AD31" i="19"/>
  <c r="AD36" i="19"/>
  <c r="AD37" i="19"/>
  <c r="AD38" i="19"/>
  <c r="AD39" i="19"/>
  <c r="AD2" i="19"/>
  <c r="T21" i="19"/>
  <c r="W21" i="19"/>
  <c r="AE21" i="19"/>
  <c r="S21" i="19"/>
  <c r="W14" i="19"/>
  <c r="X14" i="19"/>
  <c r="Y14" i="19"/>
  <c r="Z14" i="19"/>
  <c r="AE14" i="19"/>
  <c r="AD26" i="19" l="1"/>
  <c r="S25" i="19"/>
  <c r="AD29" i="19"/>
  <c r="AC26" i="19"/>
  <c r="AD25" i="19"/>
  <c r="S24" i="19"/>
  <c r="T23" i="19"/>
  <c r="S26" i="19"/>
  <c r="AD30" i="19"/>
  <c r="AD28" i="19"/>
  <c r="AB26" i="19"/>
  <c r="AC25" i="19"/>
  <c r="AD41" i="19"/>
  <c r="AD27" i="19"/>
  <c r="AC2" i="19"/>
  <c r="AB41" i="19"/>
  <c r="Z34" i="19"/>
  <c r="Z33" i="19"/>
  <c r="Z32" i="19"/>
  <c r="Z31" i="19"/>
  <c r="Z30" i="19"/>
  <c r="Z29" i="19"/>
  <c r="Z28" i="19"/>
  <c r="Z27" i="19"/>
  <c r="AA26" i="19"/>
  <c r="AB25" i="19"/>
  <c r="AC24" i="19"/>
  <c r="AC14" i="19"/>
  <c r="AD11" i="19"/>
  <c r="AB2" i="19"/>
  <c r="AA41" i="19"/>
  <c r="S38" i="19"/>
  <c r="Y34" i="19"/>
  <c r="Y33" i="19"/>
  <c r="Y32" i="19"/>
  <c r="Y31" i="19"/>
  <c r="Y30" i="19"/>
  <c r="Y29" i="19"/>
  <c r="Y28" i="19"/>
  <c r="Y27" i="19"/>
  <c r="Z26" i="19"/>
  <c r="AA25" i="19"/>
  <c r="AB24" i="19"/>
  <c r="AC23" i="19"/>
  <c r="AC22" i="19"/>
  <c r="AC11" i="19"/>
  <c r="AC10" i="19"/>
  <c r="AC9" i="19"/>
  <c r="AC8" i="19"/>
  <c r="AC7" i="19"/>
  <c r="AC6" i="19"/>
  <c r="AC5" i="19"/>
  <c r="AC4" i="19"/>
  <c r="AC3" i="19"/>
  <c r="AB14" i="19"/>
  <c r="AD10" i="19"/>
  <c r="AA2" i="19"/>
  <c r="Z41" i="19"/>
  <c r="AC39" i="19"/>
  <c r="S37" i="19"/>
  <c r="T36" i="19"/>
  <c r="X34" i="19"/>
  <c r="X33" i="19"/>
  <c r="X32" i="19"/>
  <c r="X31" i="19"/>
  <c r="X30" i="19"/>
  <c r="X29" i="19"/>
  <c r="X28" i="19"/>
  <c r="X27" i="19"/>
  <c r="Y26" i="19"/>
  <c r="Z25" i="19"/>
  <c r="AA24" i="19"/>
  <c r="AB23" i="19"/>
  <c r="AB22" i="19"/>
  <c r="AB13" i="19"/>
  <c r="AB11" i="19"/>
  <c r="AB10" i="19"/>
  <c r="AB9" i="19"/>
  <c r="AB8" i="19"/>
  <c r="AB7" i="19"/>
  <c r="AB6" i="19"/>
  <c r="AB5" i="19"/>
  <c r="AB4" i="19"/>
  <c r="AB3" i="19"/>
  <c r="S23" i="19"/>
  <c r="AA14" i="19"/>
  <c r="AD9" i="19"/>
  <c r="Z2" i="19"/>
  <c r="Y41" i="19"/>
  <c r="AB39" i="19"/>
  <c r="AC38" i="19"/>
  <c r="S36" i="19"/>
  <c r="W34" i="19"/>
  <c r="W33" i="19"/>
  <c r="W32" i="19"/>
  <c r="W31" i="19"/>
  <c r="W30" i="19"/>
  <c r="W29" i="19"/>
  <c r="W28" i="19"/>
  <c r="W27" i="19"/>
  <c r="X26" i="19"/>
  <c r="Y25" i="19"/>
  <c r="Z24" i="19"/>
  <c r="AA23" i="19"/>
  <c r="AA22" i="19"/>
  <c r="AA13" i="19"/>
  <c r="AA11" i="19"/>
  <c r="AA10" i="19"/>
  <c r="AA9" i="19"/>
  <c r="AA8" i="19"/>
  <c r="AA7" i="19"/>
  <c r="AA6" i="19"/>
  <c r="AA5" i="19"/>
  <c r="AA4" i="19"/>
  <c r="AA3" i="19"/>
  <c r="AC27" i="20"/>
  <c r="AB27" i="20"/>
  <c r="V27" i="20"/>
  <c r="X27" i="20"/>
  <c r="T27" i="20"/>
  <c r="U27" i="20"/>
  <c r="W27" i="20"/>
  <c r="S27" i="20"/>
  <c r="R27" i="20"/>
  <c r="AA27" i="20"/>
  <c r="Y27" i="20"/>
  <c r="Z27" i="20"/>
  <c r="AA35" i="19"/>
  <c r="Y35" i="19"/>
  <c r="U35" i="19"/>
  <c r="T35" i="19"/>
  <c r="S34" i="19"/>
  <c r="AE35" i="19"/>
  <c r="AD34" i="19"/>
  <c r="AC34" i="19"/>
  <c r="AC31" i="19"/>
  <c r="AB31" i="19"/>
  <c r="AB29" i="19"/>
  <c r="AB27" i="19"/>
  <c r="AC33" i="19"/>
  <c r="AC32" i="19"/>
  <c r="AC30" i="19"/>
  <c r="AC29" i="19"/>
  <c r="AC28" i="19"/>
  <c r="AC27" i="19"/>
  <c r="AD33" i="19"/>
  <c r="AB34" i="19"/>
  <c r="AB33" i="19"/>
  <c r="AB32" i="19"/>
  <c r="AB30" i="19"/>
  <c r="AB28" i="19"/>
  <c r="AD32" i="19"/>
  <c r="AA34" i="19"/>
  <c r="AA33" i="19"/>
  <c r="AA32" i="19"/>
  <c r="AA31" i="19"/>
  <c r="AA30" i="19"/>
  <c r="AA29" i="19"/>
  <c r="AA28" i="19"/>
  <c r="AA27" i="19"/>
  <c r="AC20" i="19"/>
  <c r="AC18" i="19"/>
  <c r="AC17" i="19"/>
  <c r="AC16" i="19"/>
  <c r="AB17" i="19"/>
  <c r="W17" i="19"/>
  <c r="V20" i="19"/>
  <c r="V18" i="19"/>
  <c r="V17" i="19"/>
  <c r="V16" i="19"/>
  <c r="V21" i="19"/>
  <c r="S22" i="19"/>
  <c r="T20" i="19"/>
  <c r="T19" i="19"/>
  <c r="T18" i="19"/>
  <c r="T17" i="19"/>
  <c r="T16" i="19"/>
  <c r="AC19" i="19"/>
  <c r="AB20" i="19"/>
  <c r="AB19" i="19"/>
  <c r="AB18" i="19"/>
  <c r="AB16" i="19"/>
  <c r="AC21" i="19"/>
  <c r="AA20" i="19"/>
  <c r="AA19" i="19"/>
  <c r="AA18" i="19"/>
  <c r="AA17" i="19"/>
  <c r="AA16" i="19"/>
  <c r="AB21" i="19"/>
  <c r="Z20" i="19"/>
  <c r="Z19" i="19"/>
  <c r="Z18" i="19"/>
  <c r="Z17" i="19"/>
  <c r="Z16" i="19"/>
  <c r="AA21" i="19"/>
  <c r="Y20" i="19"/>
  <c r="Y19" i="19"/>
  <c r="Y18" i="19"/>
  <c r="Y17" i="19"/>
  <c r="Y16" i="19"/>
  <c r="Z21" i="19"/>
  <c r="X20" i="19"/>
  <c r="X19" i="19"/>
  <c r="X18" i="19"/>
  <c r="X17" i="19"/>
  <c r="X16" i="19"/>
  <c r="Y21" i="19"/>
  <c r="W20" i="19"/>
  <c r="W19" i="19"/>
  <c r="W18" i="19"/>
  <c r="W16" i="19"/>
  <c r="X21" i="19"/>
  <c r="AD20" i="19"/>
  <c r="V19" i="19"/>
  <c r="AD19" i="19"/>
  <c r="U20" i="19"/>
  <c r="U19" i="19"/>
  <c r="U18" i="19"/>
  <c r="U17" i="19"/>
  <c r="U16" i="19"/>
  <c r="AD18" i="19"/>
  <c r="U21" i="19"/>
  <c r="AD17" i="19"/>
  <c r="S20" i="19"/>
  <c r="S19" i="19"/>
  <c r="S18" i="19"/>
  <c r="S17" i="19"/>
  <c r="S16" i="19"/>
  <c r="AC40" i="19"/>
  <c r="W40" i="19"/>
  <c r="AB15" i="19"/>
  <c r="S14" i="19"/>
  <c r="AD15" i="19"/>
  <c r="T15" i="19"/>
  <c r="AA15" i="19"/>
  <c r="Z15" i="19"/>
  <c r="S15" i="19"/>
  <c r="AC15" i="19"/>
  <c r="Y15" i="19"/>
  <c r="X15" i="19"/>
  <c r="V14" i="19"/>
  <c r="AD4" i="19"/>
  <c r="U2" i="19"/>
  <c r="W15" i="19"/>
  <c r="S13" i="19"/>
  <c r="U9" i="19"/>
  <c r="U8" i="19"/>
  <c r="U7" i="19"/>
  <c r="U6" i="19"/>
  <c r="U5" i="19"/>
  <c r="U4" i="19"/>
  <c r="U14" i="19"/>
  <c r="AD3" i="19"/>
  <c r="T2" i="19"/>
  <c r="V15" i="19"/>
  <c r="S11" i="19"/>
  <c r="T9" i="19"/>
  <c r="T8" i="19"/>
  <c r="T7" i="19"/>
  <c r="T6" i="19"/>
  <c r="T5" i="19"/>
  <c r="T4" i="19"/>
  <c r="T14" i="19"/>
  <c r="S2" i="19"/>
  <c r="U15" i="19"/>
  <c r="AC13" i="19"/>
  <c r="S10" i="19"/>
  <c r="S9" i="19"/>
  <c r="S8" i="19"/>
  <c r="S7" i="19"/>
  <c r="S6" i="19"/>
  <c r="S5" i="19"/>
  <c r="S4" i="19"/>
  <c r="S3" i="19"/>
  <c r="AD21" i="19"/>
  <c r="AE40" i="19"/>
  <c r="AD14" i="19"/>
  <c r="X40" i="19" l="1"/>
  <c r="AD35" i="19"/>
  <c r="W35" i="19"/>
  <c r="X35" i="19"/>
  <c r="Z35" i="19"/>
  <c r="V35" i="19"/>
  <c r="S35" i="19"/>
  <c r="W6" i="20"/>
  <c r="S6" i="20"/>
  <c r="U6" i="20"/>
  <c r="V6" i="20"/>
  <c r="R6" i="20"/>
  <c r="AB6" i="20"/>
  <c r="AA6" i="20"/>
  <c r="Y6" i="20"/>
  <c r="T6" i="20"/>
  <c r="Z6" i="20"/>
  <c r="AB35" i="19"/>
  <c r="AC35" i="19"/>
  <c r="AB40" i="19"/>
  <c r="Y40" i="19"/>
  <c r="T40" i="19"/>
  <c r="U40" i="19"/>
  <c r="V40" i="19"/>
  <c r="S40" i="19"/>
  <c r="AA40" i="19"/>
  <c r="AD40" i="19"/>
  <c r="X12" i="19"/>
  <c r="U12" i="19"/>
  <c r="Z40" i="19"/>
  <c r="AB12" i="19"/>
  <c r="AA12" i="19"/>
  <c r="Z12" i="19"/>
  <c r="Y12" i="19"/>
  <c r="AE12" i="19"/>
  <c r="AC12" i="19" l="1"/>
  <c r="S12" i="19"/>
  <c r="T12" i="19"/>
  <c r="AC6" i="20"/>
  <c r="X6" i="20"/>
  <c r="Y9" i="20"/>
  <c r="AB9" i="20"/>
  <c r="V12" i="19"/>
  <c r="AD12" i="19"/>
  <c r="W12" i="19"/>
  <c r="C27" i="3"/>
  <c r="G28" i="2"/>
  <c r="C26" i="2"/>
  <c r="C26" i="3"/>
  <c r="D26" i="3"/>
  <c r="E26" i="3"/>
  <c r="O26" i="3"/>
  <c r="I27" i="3"/>
  <c r="I28" i="3"/>
  <c r="D26" i="2"/>
  <c r="E26" i="2"/>
  <c r="F26" i="2"/>
  <c r="G26" i="2"/>
  <c r="H26" i="2"/>
  <c r="O26" i="2"/>
  <c r="D27" i="2"/>
  <c r="E27" i="2"/>
  <c r="F27" i="2"/>
  <c r="G27" i="2"/>
  <c r="H27" i="2"/>
  <c r="I27" i="2"/>
  <c r="J27" i="2"/>
  <c r="K27" i="2"/>
  <c r="L27" i="2"/>
  <c r="O27" i="2"/>
  <c r="O28" i="2"/>
  <c r="H6" i="12"/>
  <c r="I6" i="12"/>
  <c r="J6" i="12"/>
  <c r="F28" i="3" l="1"/>
  <c r="C28" i="3"/>
  <c r="N28" i="3"/>
  <c r="N27" i="3"/>
  <c r="K27" i="3"/>
  <c r="M28" i="3"/>
  <c r="M26" i="3"/>
  <c r="M27" i="3"/>
  <c r="K26" i="3"/>
  <c r="N26" i="3"/>
  <c r="D28" i="3"/>
  <c r="E28" i="3"/>
  <c r="I26" i="3"/>
  <c r="J27" i="3"/>
  <c r="K28" i="3"/>
  <c r="L28" i="3"/>
  <c r="J26" i="3"/>
  <c r="H26" i="3"/>
  <c r="F27" i="3"/>
  <c r="G28" i="3"/>
  <c r="G26" i="3"/>
  <c r="G27" i="3"/>
  <c r="H28" i="3"/>
  <c r="J28" i="3"/>
  <c r="L27" i="3"/>
  <c r="O28" i="3"/>
  <c r="L26" i="3"/>
  <c r="O27" i="3"/>
  <c r="D27" i="3"/>
  <c r="E27" i="3"/>
  <c r="F26" i="3"/>
  <c r="H27" i="3"/>
  <c r="C28" i="2"/>
  <c r="C27" i="2"/>
  <c r="M27" i="2"/>
  <c r="F28" i="2"/>
  <c r="E28" i="2"/>
  <c r="N28" i="2"/>
  <c r="D28" i="2"/>
  <c r="N27" i="2"/>
  <c r="M26" i="2"/>
  <c r="M28" i="2"/>
  <c r="L26" i="2"/>
  <c r="L28" i="2"/>
  <c r="N26" i="2"/>
  <c r="K26" i="2"/>
  <c r="K28" i="2"/>
  <c r="J26" i="2"/>
  <c r="J28" i="2"/>
  <c r="I26" i="2"/>
  <c r="I28" i="2"/>
  <c r="H28" i="2"/>
  <c r="V9" i="20"/>
  <c r="W9" i="20"/>
  <c r="AA9" i="20"/>
  <c r="S9" i="20"/>
  <c r="U9" i="20"/>
  <c r="T9" i="20"/>
  <c r="X9" i="20"/>
  <c r="Z9" i="20"/>
  <c r="AC9" i="20"/>
  <c r="R9" i="20"/>
</calcChain>
</file>

<file path=xl/sharedStrings.xml><?xml version="1.0" encoding="utf-8"?>
<sst xmlns="http://schemas.openxmlformats.org/spreadsheetml/2006/main" count="526" uniqueCount="268">
  <si>
    <t>May</t>
  </si>
  <si>
    <t>Indicators</t>
  </si>
  <si>
    <t>Period \ HS</t>
  </si>
  <si>
    <t>Chemicals &amp; Rubber Products</t>
  </si>
  <si>
    <t>Diamonds</t>
  </si>
  <si>
    <t>Food Beverages &amp; Tobacco</t>
  </si>
  <si>
    <t>Fuel</t>
  </si>
  <si>
    <t>Furniture</t>
  </si>
  <si>
    <t>Machinery &amp; Electrical Equipment</t>
  </si>
  <si>
    <t>Metal &amp; Metal Products</t>
  </si>
  <si>
    <t>Vehicles &amp; Transport Equipment</t>
  </si>
  <si>
    <t>Wood &amp; Paper Products</t>
  </si>
  <si>
    <t>Coal</t>
  </si>
  <si>
    <t>Iron &amp; Steel Products</t>
  </si>
  <si>
    <t>Meat &amp; Meat Products</t>
  </si>
  <si>
    <t>Plastic &amp; Plastic Products</t>
  </si>
  <si>
    <t>Period</t>
  </si>
  <si>
    <t>Tlokweng Gate</t>
  </si>
  <si>
    <t>Martins Drift</t>
  </si>
  <si>
    <t>Kazungula Bridge</t>
  </si>
  <si>
    <t>Pioneer Gate</t>
  </si>
  <si>
    <t>Rail Transport</t>
  </si>
  <si>
    <t>Road Transport</t>
  </si>
  <si>
    <t>Air Transport</t>
  </si>
  <si>
    <t>Period\ FlowType</t>
  </si>
  <si>
    <t>Imports CIF</t>
  </si>
  <si>
    <t>Imports FOB</t>
  </si>
  <si>
    <t>Freight</t>
  </si>
  <si>
    <t>Insurance</t>
  </si>
  <si>
    <t>Domestic Exports</t>
  </si>
  <si>
    <t>Re-Exports</t>
  </si>
  <si>
    <t>Total Exports</t>
  </si>
  <si>
    <t>Trade Balance</t>
  </si>
  <si>
    <t>Jan_2025</t>
  </si>
  <si>
    <t>Feb</t>
  </si>
  <si>
    <t>Mar</t>
  </si>
  <si>
    <t>Q1</t>
  </si>
  <si>
    <t>Apr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</si>
  <si>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</si>
  <si>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</si>
  <si>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</si>
  <si>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</si>
  <si>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</si>
  <si>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</si>
  <si>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</si>
  <si>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</si>
  <si>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</si>
  <si>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Q4</t>
  </si>
  <si>
    <t>Total_2025</t>
  </si>
  <si>
    <t>Jan_2026</t>
  </si>
  <si>
    <t>As at February 2026 Digest (P Million)</t>
  </si>
  <si>
    <t>Difference (P Million)</t>
  </si>
  <si>
    <t>Difference as %</t>
  </si>
  <si>
    <t>Imports (CIF)</t>
  </si>
  <si>
    <t>As at March 2026 Digest (P Million)</t>
  </si>
  <si>
    <t>Feb_2026</t>
  </si>
  <si>
    <t>Total Goods</t>
  </si>
  <si>
    <t>Other Goods</t>
  </si>
  <si>
    <t>Textiles &amp; Footwear</t>
  </si>
  <si>
    <t>Salt Ores &amp; Related Products</t>
  </si>
  <si>
    <t>Copper</t>
  </si>
  <si>
    <t>Live Cattle</t>
  </si>
  <si>
    <t>Salt &amp; Soda Ash</t>
  </si>
  <si>
    <t>Textiles</t>
  </si>
  <si>
    <t>Change</t>
  </si>
  <si>
    <t>% Change</t>
  </si>
  <si>
    <t>% Contribution</t>
  </si>
  <si>
    <t>Mar_2026</t>
  </si>
  <si>
    <t>Flow Type</t>
  </si>
  <si>
    <t>Imports</t>
  </si>
  <si>
    <t>Total</t>
  </si>
  <si>
    <t>Distillate fuel</t>
  </si>
  <si>
    <t>Petrol</t>
  </si>
  <si>
    <t>Electrical energy</t>
  </si>
  <si>
    <t>Other</t>
  </si>
  <si>
    <t>Other Portland cement</t>
  </si>
  <si>
    <t>Aeroplanes and other aircraft, of an unladen mass not exceeding 2 000 kg</t>
  </si>
  <si>
    <t>Other Static converters</t>
  </si>
  <si>
    <t>Other medicaments consisting of mixed or unmixed products for therapeutic or prophylactic uses</t>
  </si>
  <si>
    <t>Other Beer made from malt</t>
  </si>
  <si>
    <t>Semi-milled or wholly milled rice, whether or not polished or glazed</t>
  </si>
  <si>
    <t>Sunflower-seed or safflower oil and fractions thereof,  Marketed and supplied for use in the process of cooking food</t>
  </si>
  <si>
    <t>Photovoltaic cells assembled in modules or made up into panels</t>
  </si>
  <si>
    <t>Dried Maize (Corn) kernels or grains fit for human consumption, not further prepared or processed and not packaged as seeds (excluding pop corn (ZEA MAYS EVERTA))</t>
  </si>
  <si>
    <t>Other, double-cab, of a vehicle mass not exceeding 2 000 kg or a G.V.M. not exceeding 3 500 kg, or of a mass not exceeding 1 600 kg or a G.V.M. not exceeding 3 500 kg per chassis fitted with a cab</t>
  </si>
  <si>
    <t>Other (Maize (Corn))</t>
  </si>
  <si>
    <t>Other Beauty or make-up preparations and preparations for the care of the skin (other than medicaments), including sunscreen or sun tan preparations</t>
  </si>
  <si>
    <t>Insulating fittings of plastics</t>
  </si>
  <si>
    <t>Designed for use when carried in the hand or on the person</t>
  </si>
  <si>
    <t>Poly(vinyl chloride), not mixed with any other substances</t>
  </si>
  <si>
    <t>Concrete-mixer lorries</t>
  </si>
  <si>
    <t>Other Structures and parts of structures</t>
  </si>
  <si>
    <t>New pneumatic tyres, of rubber, of a kind used on construction, mining or industrial handling vehicles and machines, Having a rim size of less than 91 cm</t>
  </si>
  <si>
    <t>Other electric conductors, for a voltage exceeding 1 000 V:</t>
  </si>
  <si>
    <t>Cane sugar specified in Subheading Note 2 to this Chapter</t>
  </si>
  <si>
    <t>New pneumatic tyres, of rubber, of a kind used on construction, mining or industrial handling vehicles and machines, having a rim size of 91 cm or more</t>
  </si>
  <si>
    <t>Other mayonnaise</t>
  </si>
  <si>
    <t>Oil-cake and other solid residues, whether or not ground or in the form of pellets, resulting from the extraction of soya-bean oil</t>
  </si>
  <si>
    <t>Coniferous Wood sawn or chipped lengthwise,  sliced or peeled, whether or not planed, sanded or finger-jointed,  of a thickness exceeding 6 mm, Of pine (Pinus spp.)</t>
  </si>
  <si>
    <t>Other articles of plastics and articles of other materials of headings .39.01 to 39.14</t>
  </si>
  <si>
    <t>Filtering or purifying machinery and apparatus for liquids : For filtering or purifying water</t>
  </si>
  <si>
    <t>Other Cane or beet sugar and chemically  pure sucrose, in solid form  Containing added flavouring or colouring matter</t>
  </si>
  <si>
    <t>Other Butanes, Liquefied</t>
  </si>
  <si>
    <t>Sardines (pilchards) (SARDINOPS SPP.), in airtight metal containers for human consumption</t>
  </si>
  <si>
    <t>Other ( excluding double-cab), of a vehicle mass not exceeding 2 000 kg or a G.V.M. not exceeding 3 500 kg, or of a mass not exceeding 1 600 kg or a G.V.M. not exceeding 3 500 kg per chassis fitted with a cab</t>
  </si>
  <si>
    <t>Other clothing accessories</t>
  </si>
  <si>
    <t>Top 50 Imported Non-Diamond Goods</t>
  </si>
  <si>
    <t>Other Non-Diamond Imports Goods</t>
  </si>
  <si>
    <t>Total Non-Diamond Imports</t>
  </si>
  <si>
    <t>Diamond Imports</t>
  </si>
  <si>
    <t>Total Imports</t>
  </si>
  <si>
    <t>Rank</t>
  </si>
  <si>
    <t>HS Code</t>
  </si>
  <si>
    <t>Description</t>
  </si>
  <si>
    <t>BW Pula (Million)</t>
  </si>
  <si>
    <t>Contribution (%) Against Total Non-Diamonds Imports</t>
  </si>
  <si>
    <t>Contribution (%) Against Total Imports</t>
  </si>
  <si>
    <t>02023090</t>
  </si>
  <si>
    <t>03057110</t>
  </si>
  <si>
    <t>02031100</t>
  </si>
  <si>
    <t>Contribution (%) Against Total Non-Diamonds Exports</t>
  </si>
  <si>
    <t>Contribution (%) Against Total Exports</t>
  </si>
  <si>
    <t>Top 50 Exported Non-Diamond Goods</t>
  </si>
  <si>
    <t>Other Non-Diamond Exports Goods</t>
  </si>
  <si>
    <t>Total Non-Diamond Exports</t>
  </si>
  <si>
    <t>Diamond Exports</t>
  </si>
  <si>
    <t>Copper ores and concentrates</t>
  </si>
  <si>
    <t>Ignition wiring sets and other wiring sets of a kind used in vehicles, aircraft or ships</t>
  </si>
  <si>
    <t>Disodium carbonate</t>
  </si>
  <si>
    <t>Other (boneless meat of bovine animals, frozen)</t>
  </si>
  <si>
    <t>Tubes, pipes and hoses, rigid, Of polymers of vinyl chloride</t>
  </si>
  <si>
    <t>Other Salt, pure sodium chloride or sea water</t>
  </si>
  <si>
    <t>Other lead-acid, of a kind used for starting piston engines</t>
  </si>
  <si>
    <t>Bituminous coal</t>
  </si>
  <si>
    <t>Other Toilet linen and kitchen linen, of terry towelling or similar terry fabrics, of cotton</t>
  </si>
  <si>
    <t>Other blankets and travelling rugs</t>
  </si>
  <si>
    <t>Other coal</t>
  </si>
  <si>
    <t>Shuttle cars for use in underground mines; low construction flame-proof vehicles, equipped with control mechanisms both in the front and at the rear, for use in underground mines</t>
  </si>
  <si>
    <t>Other aluminium waste and scrap</t>
  </si>
  <si>
    <t>Building blocks and bricks</t>
  </si>
  <si>
    <t>Engines of a kind used for the propulsion of vehicles of Chapter 87</t>
  </si>
  <si>
    <t>Containing indentations, ribs, grooves or other deformations produced during the rolling process or twisted after rolling</t>
  </si>
  <si>
    <t>Exercise books</t>
  </si>
  <si>
    <t>Reservoirs, tanks, vats and similar containers, of a capacity exceeding 300 li</t>
  </si>
  <si>
    <t>Other, with an engine capacity not exceeding 1 000 cm3</t>
  </si>
  <si>
    <t>Waste and scrap</t>
  </si>
  <si>
    <t>Of a vehicle mass exceeding 1 600 kg</t>
  </si>
  <si>
    <t>Other Cigarettes containing tobacco</t>
  </si>
  <si>
    <t>Dried, whether or not salted but not smoked</t>
  </si>
  <si>
    <t>Other angles, shapes and sections, not further worked than hot-rolled, hot-drawn or extruded</t>
  </si>
  <si>
    <t>Other bars and rods</t>
  </si>
  <si>
    <t>Pallets, box pallets and other load boards</t>
  </si>
  <si>
    <t>Salt and pure sodium chloride, sea water, Not for human consumption</t>
  </si>
  <si>
    <t>Other footwear with outer soles of rubber or plastics</t>
  </si>
  <si>
    <t>Clothing, clothing accessories, footwear and headgear</t>
  </si>
  <si>
    <t>Personal effects, new or used</t>
  </si>
  <si>
    <t>Carcasses and half-carcasses (meat of swine, fresh or chilled)</t>
  </si>
  <si>
    <t>Mode of Transport</t>
  </si>
  <si>
    <t>Border Post</t>
  </si>
  <si>
    <t xml:space="preserve">Mamuno </t>
  </si>
  <si>
    <t xml:space="preserve">Ramokgwebana </t>
  </si>
  <si>
    <t xml:space="preserve">Ramatlabama </t>
  </si>
  <si>
    <t xml:space="preserve">Kazungula </t>
  </si>
  <si>
    <t xml:space="preserve">Other </t>
  </si>
  <si>
    <t>Chapter</t>
  </si>
  <si>
    <t>Copper and articles thereof</t>
  </si>
  <si>
    <t>Inorganic chemicals; organic and inorganic compounds of precious metals; of rare earth metals, of radio-active elements and of isotopes</t>
  </si>
  <si>
    <t>Nuclear reactors, boilers, machinery and mechanical appliances; parts thereof</t>
  </si>
  <si>
    <t>Electrical machinery and equipment and parts thereof; sound recorders and reproducers; television image and sound recorders and reproducers, parts and accessories of such articles</t>
  </si>
  <si>
    <t>Vehicles; other than railway or tramway rolling stock, and parts and accessories thereof</t>
  </si>
  <si>
    <t>Iron or steel articles</t>
  </si>
  <si>
    <t>Plastics and articles thereof</t>
  </si>
  <si>
    <t>Mineral fuels, mineral oils and products of their distillation; bituminous substances; mineral waxes</t>
  </si>
  <si>
    <t>Cereals</t>
  </si>
  <si>
    <t>Salt; sulphur; earths, stone; plastering materials, lime and cement</t>
  </si>
  <si>
    <t>Fertilizers</t>
  </si>
  <si>
    <t>Soap, organic surface-active agents; washing, lubricating, polishing or scouring preparations; artificial or prepared waxes, candles and similar articles, modelling pastes, dental waxes and dental preparations with a basis of plaster</t>
  </si>
  <si>
    <t>Iron and steel</t>
  </si>
  <si>
    <t>Chemical products n.e.c.</t>
  </si>
  <si>
    <t>Sugars and sugar confectionery</t>
  </si>
  <si>
    <t>Beverages, spirits and vinegar</t>
  </si>
  <si>
    <t>Essential oils and resinoids; perfumery, cosmetic or toilet preparations</t>
  </si>
  <si>
    <t>Ores, slag and ash</t>
  </si>
  <si>
    <t>Miscellaneous edible preparations</t>
  </si>
  <si>
    <t>Animal or vegetable fats and oils and their cleavage products; prepared animal fats; animal or vegetable waxes</t>
  </si>
  <si>
    <t>Other motor vehicles for the transport of goods dumpers designed for off-highway use</t>
  </si>
  <si>
    <t>Parts of machinery</t>
  </si>
  <si>
    <t>Other parts and accessories of the motor vehicles</t>
  </si>
  <si>
    <t>Other vehicles, with only spark-ignition internal combustion piston engine, of a cylinder capacity exceeding 1500 cc but not exceeding 3 000 cc:</t>
  </si>
  <si>
    <t>Other, Machines for the reception, conversion and transmission or regeneration of 
voice, images or other data, including switching and routing apparatus</t>
  </si>
  <si>
    <t>Other AC motors, multi-phase  of an output exceeding 750 W but not exceeding 75 kW</t>
  </si>
  <si>
    <t xml:space="preserve">Other parts suitable for use solely or principally with machinery of heading 84.26, 84.29 or 84.30 </t>
  </si>
  <si>
    <t>Coal or rock cutters and tunnelling machinery self-propelled</t>
  </si>
  <si>
    <t>Other, special purpose motor vehicles</t>
  </si>
  <si>
    <t xml:space="preserve">Other motor cars and other motor vehicles principally designed for the transport of persons of a cylinder capacity exceeding 1 000 cc but not exceeding 1 500 cc </t>
  </si>
  <si>
    <t>Other organic surface-active agents</t>
  </si>
  <si>
    <t>Other fermented apple or pear beverages, unfortified, with an alcoholic strength of at least 2.5 per cent by volume but not exceeding 15 per cent by volume</t>
  </si>
  <si>
    <t>Other vehicles, with only compression-ignition internal combustion piston engine (diesel or semi-diesel) of a cylinder capacity exceeding 1 500 cc  but not exceeding 2 500 cc</t>
  </si>
  <si>
    <t xml:space="preserve">Other electric conductors, for a voltage not exceeding 1000V fitted with connectors </t>
  </si>
  <si>
    <t>Other furniture of other materials, including cane, osier, bamboo or similar materials</t>
  </si>
  <si>
    <t>Other refined copper</t>
  </si>
  <si>
    <t>Other semi-finished products or iron or non-alloy steel, containing by weight. less than 0,25 per cent of carbon</t>
  </si>
  <si>
    <t xml:space="preserve">Other co-axial cable and other co-axial electric conductors </t>
  </si>
  <si>
    <t xml:space="preserve">Other parts and accessories of the motor vehicles of headings 87.01 to 87.05 </t>
  </si>
  <si>
    <t>Other front-end shovel loaders</t>
  </si>
  <si>
    <t>Other mechanical shovels, excavators and shovel loaders</t>
  </si>
  <si>
    <t>Other carboys, bottles, flasks and similar articles</t>
  </si>
  <si>
    <t>Other, of a cylinder capacity exceeding 1500 cc but not exceeding 3 000 cc</t>
  </si>
  <si>
    <t xml:space="preserve">Other motor vehicles for the transport of goods, dumpers designed for off-highway use </t>
  </si>
  <si>
    <t>Other compression-ignition internal combustion piston engines (diesel or semi-diesel engines)</t>
  </si>
  <si>
    <t xml:space="preserve">Other parts suitable for use solely or principally with the of machinery of heading 84.26, 84.29 or 84.30 </t>
  </si>
  <si>
    <t>Other vehicles, with only spark-ignition internal combustion piston engine of a cylinder capacity exceeding 1 000 cc but not exceeding 1 500 cc</t>
  </si>
  <si>
    <t>Other insulated electric conductors, for a voltage not exceeding 1 000V</t>
  </si>
  <si>
    <t>Fittings (for example, joints,  elbows, flanges), of plastics</t>
  </si>
  <si>
    <t>Partner \ HS</t>
  </si>
  <si>
    <t xml:space="preserve">Diamonds </t>
  </si>
  <si>
    <t>South Africa</t>
  </si>
  <si>
    <t>Namibia</t>
  </si>
  <si>
    <t>Lesotho</t>
  </si>
  <si>
    <t>Mozambique</t>
  </si>
  <si>
    <t>Angola</t>
  </si>
  <si>
    <t>Zambia</t>
  </si>
  <si>
    <t>Mauritius</t>
  </si>
  <si>
    <t>Zimbabwe</t>
  </si>
  <si>
    <t>SADC</t>
  </si>
  <si>
    <t>SACU</t>
  </si>
  <si>
    <t>Other SADC</t>
  </si>
  <si>
    <t>Eswatini</t>
  </si>
  <si>
    <t>Asia</t>
  </si>
  <si>
    <t>China</t>
  </si>
  <si>
    <t>India</t>
  </si>
  <si>
    <t>Israel</t>
  </si>
  <si>
    <t>Japan</t>
  </si>
  <si>
    <t>Thailand</t>
  </si>
  <si>
    <t>EU</t>
  </si>
  <si>
    <t>Belgium</t>
  </si>
  <si>
    <t>Czech Republic</t>
  </si>
  <si>
    <t>Germany</t>
  </si>
  <si>
    <t>Spain</t>
  </si>
  <si>
    <t>Finland</t>
  </si>
  <si>
    <t>France</t>
  </si>
  <si>
    <t>Hungary</t>
  </si>
  <si>
    <t>Italy</t>
  </si>
  <si>
    <t>Lithuania</t>
  </si>
  <si>
    <t>Poland</t>
  </si>
  <si>
    <t>Portugal</t>
  </si>
  <si>
    <t>Sweden</t>
  </si>
  <si>
    <t>Australia</t>
  </si>
  <si>
    <t>Switzerland</t>
  </si>
  <si>
    <t>Anguilla</t>
  </si>
  <si>
    <t>Canada</t>
  </si>
  <si>
    <t>Africa</t>
  </si>
  <si>
    <t>Other Africa</t>
  </si>
  <si>
    <t>Other Asia</t>
  </si>
  <si>
    <t>Other EU</t>
  </si>
  <si>
    <t>Rest of the world</t>
  </si>
  <si>
    <t>UAE</t>
  </si>
  <si>
    <t>USA</t>
  </si>
  <si>
    <t>UK</t>
  </si>
  <si>
    <t>Rest of the World</t>
  </si>
  <si>
    <t>Hong Kong</t>
  </si>
  <si>
    <t xml:space="preserve">Copper </t>
  </si>
  <si>
    <t xml:space="preserve">Salt &amp; Soda Ash </t>
  </si>
  <si>
    <t>Table A: Data Revision: February 2026 (Million Pula)</t>
  </si>
  <si>
    <t>Other parts of machines for the reception, conversion and transmission or regeneration of voice, images or other data, including switching and routing apparatus</t>
  </si>
  <si>
    <t>Other, electric conductors, for a voltage not exceeding 1000V</t>
  </si>
  <si>
    <t xml:space="preserve">Parts of steam turbines and other vapour turbines </t>
  </si>
  <si>
    <t xml:space="preserve">Other Wheat and Meslin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</si>
</sst>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.0_);[Red]\(#,##0.0\)"/>
    <numFmt numFmtId="165" formatCode="#,##0.0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#,##0.0_);\(#,##0.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0" fontId="2" fillId="0" borderId="0" xfId="0" applyFont="1" applyBorder="1"/>
    <xf numFmtId="164" fontId="2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0" fontId="3" fillId="0" borderId="4" xfId="0" applyFont="1" applyBorder="1" applyAlignment="1">
      <alignment wrapText="1"/>
    </xf>
    <xf numFmtId="0" fontId="3" fillId="0" borderId="4" xfId="0" applyFont="1" applyBorder="1" applyAlignment="1"/>
    <xf numFmtId="0" fontId="3" fillId="0" borderId="4" xfId="0" applyFont="1" applyBorder="1" applyAlignment="1">
      <alignment textRotation="90" wrapText="1"/>
    </xf>
    <xf numFmtId="0" fontId="2" fillId="0" borderId="4" xfId="0" applyFont="1" applyBorder="1"/>
    <xf numFmtId="164" fontId="2" fillId="0" borderId="2" xfId="0" applyNumberFormat="1" applyFont="1" applyBorder="1"/>
    <xf numFmtId="0" fontId="3" fillId="0" borderId="4" xfId="0" applyFont="1" applyBorder="1" applyAlignment="1">
      <alignment horizontal="center" wrapText="1"/>
    </xf>
    <xf numFmtId="165" fontId="2" fillId="0" borderId="4" xfId="0" applyNumberFormat="1" applyFont="1" applyBorder="1"/>
    <xf numFmtId="165" fontId="2" fillId="0" borderId="0" xfId="0" applyNumberFormat="1" applyFont="1"/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0" applyNumberFormat="1" applyFont="1" applyBorder="1"/>
    <xf numFmtId="165" fontId="3" fillId="0" borderId="1" xfId="0" applyNumberFormat="1" applyFont="1" applyBorder="1"/>
    <xf numFmtId="165" fontId="3" fillId="0" borderId="2" xfId="0" applyNumberFormat="1" applyFont="1" applyBorder="1"/>
    <xf numFmtId="0" fontId="3" fillId="0" borderId="1" xfId="0" applyFont="1" applyBorder="1" applyAlignment="1">
      <alignment horizontal="right" textRotation="90" wrapText="1"/>
    </xf>
    <xf numFmtId="0" fontId="3" fillId="0" borderId="3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166" fontId="2" fillId="0" borderId="3" xfId="0" applyNumberFormat="1" applyFont="1" applyBorder="1"/>
    <xf numFmtId="0" fontId="3" fillId="0" borderId="0" xfId="0" applyFont="1" applyBorder="1"/>
    <xf numFmtId="166" fontId="2" fillId="0" borderId="0" xfId="0" applyNumberFormat="1" applyFont="1" applyBorder="1"/>
    <xf numFmtId="166" fontId="2" fillId="0" borderId="2" xfId="0" applyNumberFormat="1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textRotation="90" wrapText="1"/>
    </xf>
    <xf numFmtId="0" fontId="3" fillId="0" borderId="6" xfId="0" applyFont="1" applyBorder="1" applyAlignment="1">
      <alignment textRotation="90" wrapText="1"/>
    </xf>
    <xf numFmtId="0" fontId="2" fillId="0" borderId="7" xfId="0" applyFont="1" applyBorder="1"/>
    <xf numFmtId="0" fontId="3" fillId="0" borderId="9" xfId="0" applyFont="1" applyBorder="1" applyAlignment="1">
      <alignment textRotation="90" wrapText="1"/>
    </xf>
    <xf numFmtId="165" fontId="2" fillId="0" borderId="10" xfId="0" applyNumberFormat="1" applyFont="1" applyBorder="1"/>
    <xf numFmtId="165" fontId="2" fillId="0" borderId="7" xfId="0" applyNumberFormat="1" applyFont="1" applyBorder="1"/>
    <xf numFmtId="165" fontId="3" fillId="0" borderId="9" xfId="0" applyNumberFormat="1" applyFont="1" applyBorder="1"/>
    <xf numFmtId="165" fontId="3" fillId="0" borderId="6" xfId="0" applyNumberFormat="1" applyFont="1" applyBorder="1"/>
    <xf numFmtId="167" fontId="2" fillId="0" borderId="0" xfId="1" applyNumberFormat="1" applyFont="1"/>
    <xf numFmtId="168" fontId="2" fillId="0" borderId="0" xfId="1" applyNumberFormat="1" applyFont="1"/>
    <xf numFmtId="168" fontId="2" fillId="0" borderId="0" xfId="1" applyNumberFormat="1" applyFont="1" applyAlignment="1">
      <alignment horizontal="center"/>
    </xf>
    <xf numFmtId="0" fontId="3" fillId="0" borderId="4" xfId="0" applyFont="1" applyBorder="1"/>
    <xf numFmtId="1" fontId="2" fillId="0" borderId="4" xfId="1" applyNumberFormat="1" applyFont="1" applyBorder="1" applyAlignment="1">
      <alignment horizontal="center"/>
    </xf>
    <xf numFmtId="168" fontId="2" fillId="0" borderId="4" xfId="1" applyNumberFormat="1" applyFont="1" applyBorder="1" applyAlignment="1">
      <alignment horizontal="center"/>
    </xf>
    <xf numFmtId="169" fontId="2" fillId="0" borderId="4" xfId="1" applyNumberFormat="1" applyFont="1" applyBorder="1"/>
    <xf numFmtId="168" fontId="3" fillId="0" borderId="4" xfId="1" applyNumberFormat="1" applyFont="1" applyBorder="1" applyAlignment="1">
      <alignment horizontal="right" textRotation="90" wrapText="1"/>
    </xf>
    <xf numFmtId="166" fontId="3" fillId="0" borderId="4" xfId="0" applyNumberFormat="1" applyFont="1" applyBorder="1" applyAlignment="1">
      <alignment horizontal="right" textRotation="90" wrapText="1"/>
    </xf>
    <xf numFmtId="169" fontId="3" fillId="0" borderId="4" xfId="1" applyNumberFormat="1" applyFont="1" applyBorder="1"/>
    <xf numFmtId="165" fontId="3" fillId="0" borderId="4" xfId="0" applyNumberFormat="1" applyFont="1" applyBorder="1"/>
    <xf numFmtId="0" fontId="2" fillId="0" borderId="4" xfId="0" quotePrefix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8" fontId="3" fillId="0" borderId="0" xfId="1" applyNumberFormat="1" applyFont="1" applyBorder="1" applyAlignment="1">
      <alignment horizontal="right" wrapText="1"/>
    </xf>
    <xf numFmtId="168" fontId="2" fillId="0" borderId="0" xfId="1" applyNumberFormat="1" applyFont="1" applyBorder="1"/>
    <xf numFmtId="0" fontId="3" fillId="0" borderId="4" xfId="0" applyFont="1" applyBorder="1" applyAlignment="1">
      <alignment horizontal="right" textRotation="90" wrapText="1"/>
    </xf>
    <xf numFmtId="167" fontId="2" fillId="0" borderId="4" xfId="1" applyNumberFormat="1" applyFont="1" applyBorder="1"/>
    <xf numFmtId="167" fontId="3" fillId="0" borderId="4" xfId="1" applyNumberFormat="1" applyFont="1" applyBorder="1" applyAlignment="1">
      <alignment horizontal="right" textRotation="90" wrapText="1"/>
    </xf>
    <xf numFmtId="0" fontId="2" fillId="0" borderId="4" xfId="0" applyFont="1" applyBorder="1" applyAlignment="1">
      <alignment horizontal="center"/>
    </xf>
    <xf numFmtId="166" fontId="2" fillId="0" borderId="4" xfId="0" applyNumberFormat="1" applyFont="1" applyBorder="1"/>
    <xf numFmtId="167" fontId="3" fillId="0" borderId="4" xfId="1" applyNumberFormat="1" applyFont="1" applyBorder="1"/>
    <xf numFmtId="166" fontId="3" fillId="0" borderId="4" xfId="0" applyNumberFormat="1" applyFont="1" applyBorder="1"/>
    <xf numFmtId="0" fontId="4" fillId="0" borderId="4" xfId="0" applyFont="1" applyBorder="1"/>
    <xf numFmtId="165" fontId="3" fillId="0" borderId="4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7" fontId="3" fillId="0" borderId="4" xfId="0" applyNumberFormat="1" applyFont="1" applyBorder="1"/>
    <xf numFmtId="0" fontId="2" fillId="0" borderId="4" xfId="0" applyFont="1" applyFill="1" applyBorder="1" applyAlignment="1">
      <alignment wrapText="1"/>
    </xf>
    <xf numFmtId="166" fontId="2" fillId="0" borderId="0" xfId="0" applyNumberFormat="1" applyFont="1"/>
    <xf numFmtId="0" fontId="3" fillId="0" borderId="0" xfId="0" applyFont="1" applyAlignment="1">
      <alignment wrapText="1"/>
    </xf>
    <xf numFmtId="166" fontId="3" fillId="0" borderId="1" xfId="0" applyNumberFormat="1" applyFont="1" applyBorder="1"/>
    <xf numFmtId="43" fontId="2" fillId="0" borderId="0" xfId="0" applyNumberFormat="1" applyFont="1"/>
    <xf numFmtId="167" fontId="2" fillId="0" borderId="0" xfId="0" applyNumberFormat="1" applyFont="1"/>
    <xf numFmtId="167" fontId="0" fillId="0" borderId="0" xfId="1" applyNumberFormat="1" applyFont="1"/>
    <xf numFmtId="0" fontId="0" fillId="0" borderId="0" xfId="0"/>
    <xf numFmtId="168" fontId="0" fillId="0" borderId="0" xfId="1" applyNumberFormat="1" applyFont="1"/>
    <xf numFmtId="168" fontId="0" fillId="0" borderId="0" xfId="0" applyNumberFormat="1"/>
    <xf numFmtId="164" fontId="3" fillId="0" borderId="0" xfId="0" applyNumberFormat="1" applyFont="1"/>
    <xf numFmtId="164" fontId="3" fillId="0" borderId="2" xfId="0" applyNumberFormat="1" applyFont="1" applyBorder="1"/>
    <xf numFmtId="166" fontId="3" fillId="0" borderId="3" xfId="0" applyNumberFormat="1" applyFont="1" applyBorder="1"/>
    <xf numFmtId="166" fontId="3" fillId="0" borderId="0" xfId="0" applyNumberFormat="1" applyFont="1" applyBorder="1"/>
    <xf numFmtId="166" fontId="3" fillId="0" borderId="2" xfId="0" applyNumberFormat="1" applyFont="1" applyBorder="1"/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20E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"/>
  <sheetViews>
    <sheetView workbookViewId="0">
      <selection activeCell="G21" sqref="G21"/>
    </sheetView>
  </sheetViews>
  <sheetFormatPr defaultColWidth="8.7265625" defaultRowHeight="11.5" x14ac:dyDescent="0.3"/>
  <cols>
    <col min="1" max="1" width="8.26953125" style="1" customWidth="1"/>
    <col min="2" max="2" width="6.54296875" style="1" customWidth="1"/>
    <col min="3" max="3" width="6.7265625" style="1" bestFit="1" customWidth="1"/>
    <col min="4" max="4" width="7.26953125" style="1" bestFit="1" customWidth="1"/>
    <col min="5" max="5" width="7.54296875" style="1" bestFit="1" customWidth="1"/>
    <col min="6" max="6" width="6.7265625" style="1" bestFit="1" customWidth="1"/>
    <col min="7" max="7" width="7.26953125" style="1" bestFit="1" customWidth="1"/>
    <col min="8" max="8" width="6.1796875" style="1" bestFit="1" customWidth="1"/>
    <col min="9" max="9" width="5.26953125" style="1" bestFit="1" customWidth="1"/>
    <col min="10" max="10" width="6.1796875" style="1" bestFit="1" customWidth="1"/>
    <col min="11" max="12" width="4.54296875" style="1" bestFit="1" customWidth="1"/>
    <col min="13" max="13" width="5.26953125" style="1" bestFit="1" customWidth="1"/>
    <col min="14" max="16384" width="8.7265625" style="1"/>
  </cols>
  <sheetData>
    <row r="2" spans="1:13" x14ac:dyDescent="0.3">
      <c r="A2" s="8" t="s">
        <v>263</v>
      </c>
      <c r="B2" s="8"/>
      <c r="C2" s="8"/>
      <c r="D2" s="8"/>
      <c r="E2" s="8"/>
      <c r="F2" s="8"/>
    </row>
    <row r="4" spans="1:13" ht="23.15" customHeight="1" x14ac:dyDescent="0.3">
      <c r="A4" s="9" t="s">
        <v>16</v>
      </c>
      <c r="B4" s="85" t="s">
        <v>50</v>
      </c>
      <c r="C4" s="85"/>
      <c r="D4" s="85"/>
      <c r="E4" s="85" t="s">
        <v>54</v>
      </c>
      <c r="F4" s="85"/>
      <c r="G4" s="85"/>
      <c r="H4" s="85" t="s">
        <v>51</v>
      </c>
      <c r="I4" s="85"/>
      <c r="J4" s="85"/>
      <c r="K4" s="85" t="s">
        <v>52</v>
      </c>
      <c r="L4" s="85"/>
      <c r="M4" s="85"/>
    </row>
    <row r="5" spans="1:13" ht="42" customHeight="1" x14ac:dyDescent="0.3">
      <c r="A5" s="10" t="s">
        <v>1</v>
      </c>
      <c r="B5" s="11" t="s">
        <v>53</v>
      </c>
      <c r="C5" s="11" t="s">
        <v>31</v>
      </c>
      <c r="D5" s="11" t="s">
        <v>32</v>
      </c>
      <c r="E5" s="11" t="s">
        <v>53</v>
      </c>
      <c r="F5" s="11" t="s">
        <v>31</v>
      </c>
      <c r="G5" s="11" t="s">
        <v>32</v>
      </c>
      <c r="H5" s="11" t="s">
        <v>53</v>
      </c>
      <c r="I5" s="11" t="s">
        <v>31</v>
      </c>
      <c r="J5" s="11" t="s">
        <v>32</v>
      </c>
      <c r="K5" s="11" t="s">
        <v>53</v>
      </c>
      <c r="L5" s="11" t="s">
        <v>31</v>
      </c>
      <c r="M5" s="11" t="s">
        <v>32</v>
      </c>
    </row>
    <row r="6" spans="1:13" x14ac:dyDescent="0.3">
      <c r="A6" s="17" t="s">
        <v>55</v>
      </c>
      <c r="B6" s="17">
        <v>9843.5959736429995</v>
      </c>
      <c r="C6" s="17">
        <v>5619.2850386</v>
      </c>
      <c r="D6" s="17">
        <v>-4224.3109350429995</v>
      </c>
      <c r="E6" s="17">
        <v>10069.153983434999</v>
      </c>
      <c r="F6" s="17">
        <v>5638.6484812200006</v>
      </c>
      <c r="G6" s="17">
        <v>-4430.5055022149991</v>
      </c>
      <c r="H6" s="18">
        <f t="shared" ref="H6" si="0">E6-B6</f>
        <v>225.55800979199921</v>
      </c>
      <c r="I6" s="18">
        <f t="shared" ref="I6" si="1">F6-C6</f>
        <v>19.363442620000569</v>
      </c>
      <c r="J6" s="18">
        <f t="shared" ref="J6" si="2">G6-D6</f>
        <v>-206.19456717199955</v>
      </c>
      <c r="K6" s="18">
        <f>(H6/B6)*100</f>
        <v>2.2914188107267761</v>
      </c>
      <c r="L6" s="18">
        <f>(I6/C6)*100</f>
        <v>0.34458908005180705</v>
      </c>
      <c r="M6" s="18">
        <f>(J6/D6)*100</f>
        <v>4.881140861613698</v>
      </c>
    </row>
  </sheetData>
  <mergeCells count="4">
    <mergeCell ref="B4:D4"/>
    <mergeCell ref="E4:G4"/>
    <mergeCell ref="H4:J4"/>
    <mergeCell ref="K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2" sqref="A1:C1048576"/>
    </sheetView>
  </sheetViews>
  <sheetFormatPr defaultRowHeight="14.5" x14ac:dyDescent="0.35"/>
  <cols>
    <col min="1" max="1" width="13.54296875" bestFit="1" customWidth="1"/>
    <col min="2" max="2" width="14.453125" customWidth="1"/>
    <col min="3" max="3" width="10.7265625" customWidth="1"/>
    <col min="4" max="4" width="10.1796875" customWidth="1"/>
    <col min="5" max="5" width="8.1796875" customWidth="1"/>
    <col min="6" max="6" width="10.26953125" customWidth="1"/>
  </cols>
  <sheetData>
    <row r="1" spans="1:6" x14ac:dyDescent="0.35">
      <c r="B1" s="52" t="s">
        <v>68</v>
      </c>
      <c r="C1" s="90" t="s">
        <v>69</v>
      </c>
      <c r="D1" s="91"/>
      <c r="E1" s="90" t="s">
        <v>31</v>
      </c>
      <c r="F1" s="91"/>
    </row>
    <row r="2" spans="1:6" ht="21.5" x14ac:dyDescent="0.35">
      <c r="B2" s="52" t="s">
        <v>157</v>
      </c>
      <c r="C2" s="66" t="s">
        <v>114</v>
      </c>
      <c r="D2" s="66" t="s">
        <v>66</v>
      </c>
      <c r="E2" s="66" t="s">
        <v>114</v>
      </c>
      <c r="F2" s="66" t="s">
        <v>66</v>
      </c>
    </row>
    <row r="3" spans="1:6" x14ac:dyDescent="0.35">
      <c r="B3" s="15" t="s">
        <v>22</v>
      </c>
      <c r="C3" s="15">
        <v>2862.6142446819999</v>
      </c>
      <c r="D3" s="15">
        <v>56.881431955978066</v>
      </c>
      <c r="E3" s="15">
        <v>1206.34530236</v>
      </c>
      <c r="F3" s="15">
        <v>36.406814058978433</v>
      </c>
    </row>
    <row r="4" spans="1:6" x14ac:dyDescent="0.35">
      <c r="B4" s="12" t="s">
        <v>23</v>
      </c>
      <c r="C4" s="15">
        <v>1368.5968524709999</v>
      </c>
      <c r="D4" s="15">
        <v>27.194634723702649</v>
      </c>
      <c r="E4" s="15">
        <v>2070.6805984699999</v>
      </c>
      <c r="F4" s="15">
        <v>62.491960947292988</v>
      </c>
    </row>
    <row r="5" spans="1:6" x14ac:dyDescent="0.35">
      <c r="B5" s="12" t="s">
        <v>21</v>
      </c>
      <c r="C5" s="15">
        <v>801.38767233199997</v>
      </c>
      <c r="D5" s="15">
        <v>15.92393332031928</v>
      </c>
      <c r="E5" s="15">
        <v>36.489257090000002</v>
      </c>
      <c r="F5" s="15">
        <v>1.1012249937285781</v>
      </c>
    </row>
    <row r="6" spans="1:6" x14ac:dyDescent="0.35">
      <c r="B6" s="52" t="s">
        <v>70</v>
      </c>
      <c r="C6" s="52">
        <v>5032.598769485</v>
      </c>
      <c r="D6" s="52">
        <v>100</v>
      </c>
      <c r="E6" s="52">
        <v>3313.5151579200001</v>
      </c>
      <c r="F6" s="52">
        <v>100</v>
      </c>
    </row>
    <row r="8" spans="1:6" x14ac:dyDescent="0.35">
      <c r="A8" s="77"/>
      <c r="C8" s="76"/>
      <c r="D8" s="76"/>
    </row>
    <row r="9" spans="1:6" x14ac:dyDescent="0.35">
      <c r="A9" s="79"/>
    </row>
    <row r="10" spans="1:6" x14ac:dyDescent="0.35">
      <c r="A10" s="78"/>
    </row>
    <row r="11" spans="1:6" x14ac:dyDescent="0.35">
      <c r="A11" s="78"/>
    </row>
    <row r="12" spans="1:6" x14ac:dyDescent="0.35">
      <c r="A12" s="79"/>
    </row>
  </sheetData>
  <mergeCells count="2">
    <mergeCell ref="C1:D1"/>
    <mergeCell ref="E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C1" sqref="A1:C1048576"/>
    </sheetView>
  </sheetViews>
  <sheetFormatPr defaultColWidth="8.7265625" defaultRowHeight="11.5" x14ac:dyDescent="0.3"/>
  <cols>
    <col min="1" max="1" width="8.7265625" style="1"/>
    <col min="2" max="2" width="21.26953125" style="1" bestFit="1" customWidth="1"/>
    <col min="3" max="3" width="8.81640625" style="1" customWidth="1"/>
    <col min="4" max="4" width="9.7265625" style="1" customWidth="1"/>
    <col min="5" max="16384" width="8.7265625" style="1"/>
  </cols>
  <sheetData>
    <row r="2" spans="2:4" ht="21" x14ac:dyDescent="0.3">
      <c r="B2" s="64" t="s">
        <v>158</v>
      </c>
      <c r="C2" s="65" t="s">
        <v>114</v>
      </c>
      <c r="D2" s="66" t="s">
        <v>66</v>
      </c>
    </row>
    <row r="3" spans="2:4" x14ac:dyDescent="0.3">
      <c r="B3" s="12" t="s">
        <v>18</v>
      </c>
      <c r="C3" s="58">
        <v>8577.602165956001</v>
      </c>
      <c r="D3" s="61">
        <v>56.52921098554161</v>
      </c>
    </row>
    <row r="4" spans="2:4" x14ac:dyDescent="0.3">
      <c r="B4" s="12" t="s">
        <v>19</v>
      </c>
      <c r="C4" s="58">
        <v>4811.7370356169995</v>
      </c>
      <c r="D4" s="61">
        <v>31.710924898441274</v>
      </c>
    </row>
    <row r="5" spans="2:4" x14ac:dyDescent="0.3">
      <c r="B5" s="12" t="s">
        <v>159</v>
      </c>
      <c r="C5" s="58">
        <v>1075.0957404189999</v>
      </c>
      <c r="D5" s="61">
        <v>7.0852334678113662</v>
      </c>
    </row>
    <row r="6" spans="2:4" x14ac:dyDescent="0.3">
      <c r="B6" s="12" t="s">
        <v>160</v>
      </c>
      <c r="C6" s="58">
        <v>394.77623186299996</v>
      </c>
      <c r="D6" s="61">
        <v>2.6017048204488962</v>
      </c>
    </row>
    <row r="7" spans="2:4" x14ac:dyDescent="0.3">
      <c r="B7" s="12" t="s">
        <v>161</v>
      </c>
      <c r="C7" s="58">
        <v>86.534092576000006</v>
      </c>
      <c r="D7" s="61">
        <v>0.57028804577647352</v>
      </c>
    </row>
    <row r="8" spans="2:4" x14ac:dyDescent="0.3">
      <c r="B8" s="12" t="s">
        <v>20</v>
      </c>
      <c r="C8" s="58">
        <v>74.24497775399999</v>
      </c>
      <c r="D8" s="61">
        <v>0.48929874933234779</v>
      </c>
    </row>
    <row r="9" spans="2:4" x14ac:dyDescent="0.3">
      <c r="B9" s="12" t="s">
        <v>17</v>
      </c>
      <c r="C9" s="58">
        <v>63.157262864000003</v>
      </c>
      <c r="D9" s="61">
        <v>0.41622707239540702</v>
      </c>
    </row>
    <row r="10" spans="2:4" x14ac:dyDescent="0.3">
      <c r="B10" s="12" t="s">
        <v>162</v>
      </c>
      <c r="C10" s="58">
        <v>46.955079861000002</v>
      </c>
      <c r="D10" s="61">
        <v>0.3094493734904516</v>
      </c>
    </row>
    <row r="11" spans="2:4" x14ac:dyDescent="0.3">
      <c r="B11" s="45" t="s">
        <v>163</v>
      </c>
      <c r="C11" s="62">
        <v>43.64920691900079</v>
      </c>
      <c r="D11" s="63">
        <v>0.28766258676217732</v>
      </c>
    </row>
    <row r="12" spans="2:4" x14ac:dyDescent="0.3">
      <c r="B12" s="45" t="s">
        <v>70</v>
      </c>
      <c r="C12" s="62">
        <v>15173.751793829</v>
      </c>
      <c r="D12" s="63">
        <v>100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opLeftCell="A7" workbookViewId="0">
      <selection activeCell="D27" sqref="D27"/>
    </sheetView>
  </sheetViews>
  <sheetFormatPr defaultColWidth="8.7265625" defaultRowHeight="11.5" x14ac:dyDescent="0.3"/>
  <cols>
    <col min="1" max="1" width="8.7265625" style="1"/>
    <col min="2" max="2" width="6.26953125" style="1" customWidth="1"/>
    <col min="3" max="3" width="7.26953125" style="1" customWidth="1"/>
    <col min="4" max="4" width="57.54296875" style="20" customWidth="1"/>
    <col min="5" max="5" width="8.453125" style="1" bestFit="1" customWidth="1"/>
    <col min="6" max="6" width="4.7265625" style="1" bestFit="1" customWidth="1"/>
    <col min="7" max="16384" width="8.7265625" style="1"/>
  </cols>
  <sheetData>
    <row r="2" spans="2:6" ht="52.5" customHeight="1" x14ac:dyDescent="0.3">
      <c r="B2" s="14" t="s">
        <v>111</v>
      </c>
      <c r="C2" s="14" t="s">
        <v>164</v>
      </c>
      <c r="D2" s="9" t="s">
        <v>113</v>
      </c>
      <c r="E2" s="49" t="s">
        <v>114</v>
      </c>
      <c r="F2" s="57" t="s">
        <v>66</v>
      </c>
    </row>
    <row r="3" spans="2:6" ht="13" customHeight="1" x14ac:dyDescent="0.3">
      <c r="B3" s="60">
        <v>1</v>
      </c>
      <c r="C3" s="60">
        <v>74</v>
      </c>
      <c r="D3" s="67" t="s">
        <v>165</v>
      </c>
      <c r="E3" s="58">
        <v>7187.4153045270004</v>
      </c>
      <c r="F3" s="61">
        <v>47.367423707629406</v>
      </c>
    </row>
    <row r="4" spans="2:6" ht="20.5" customHeight="1" x14ac:dyDescent="0.3">
      <c r="B4" s="60">
        <v>2</v>
      </c>
      <c r="C4" s="60">
        <v>28</v>
      </c>
      <c r="D4" s="67" t="s">
        <v>166</v>
      </c>
      <c r="E4" s="58">
        <v>1354.808482568</v>
      </c>
      <c r="F4" s="61">
        <v>8.9286321601687586</v>
      </c>
    </row>
    <row r="5" spans="2:6" ht="13" customHeight="1" x14ac:dyDescent="0.3">
      <c r="B5" s="60">
        <v>3</v>
      </c>
      <c r="C5" s="60">
        <v>84</v>
      </c>
      <c r="D5" s="67" t="s">
        <v>167</v>
      </c>
      <c r="E5" s="58">
        <v>1242.3080986960001</v>
      </c>
      <c r="F5" s="61">
        <v>8.1872177400531445</v>
      </c>
    </row>
    <row r="6" spans="2:6" ht="38.5" customHeight="1" x14ac:dyDescent="0.3">
      <c r="B6" s="60">
        <v>4</v>
      </c>
      <c r="C6" s="60">
        <v>85</v>
      </c>
      <c r="D6" s="67" t="s">
        <v>168</v>
      </c>
      <c r="E6" s="58">
        <v>1079.7431267190002</v>
      </c>
      <c r="F6" s="61">
        <v>7.1158612674692616</v>
      </c>
    </row>
    <row r="7" spans="2:6" ht="20.5" customHeight="1" x14ac:dyDescent="0.3">
      <c r="B7" s="60">
        <v>5</v>
      </c>
      <c r="C7" s="60">
        <v>87</v>
      </c>
      <c r="D7" s="67" t="s">
        <v>169</v>
      </c>
      <c r="E7" s="58">
        <v>548.93402214299999</v>
      </c>
      <c r="F7" s="61">
        <v>3.6176552088208371</v>
      </c>
    </row>
    <row r="8" spans="2:6" ht="13" customHeight="1" x14ac:dyDescent="0.3">
      <c r="B8" s="60">
        <v>6</v>
      </c>
      <c r="C8" s="60">
        <v>73</v>
      </c>
      <c r="D8" s="67" t="s">
        <v>170</v>
      </c>
      <c r="E8" s="58">
        <v>345.76815214300001</v>
      </c>
      <c r="F8" s="61">
        <v>2.2787255046811836</v>
      </c>
    </row>
    <row r="9" spans="2:6" ht="13" customHeight="1" x14ac:dyDescent="0.3">
      <c r="B9" s="60">
        <v>7</v>
      </c>
      <c r="C9" s="60">
        <v>39</v>
      </c>
      <c r="D9" s="67" t="s">
        <v>171</v>
      </c>
      <c r="E9" s="58">
        <v>263.68310695500003</v>
      </c>
      <c r="F9" s="61">
        <v>1.737758140094509</v>
      </c>
    </row>
    <row r="10" spans="2:6" ht="13" customHeight="1" x14ac:dyDescent="0.3">
      <c r="B10" s="60">
        <v>8</v>
      </c>
      <c r="C10" s="60">
        <v>27</v>
      </c>
      <c r="D10" s="67" t="s">
        <v>172</v>
      </c>
      <c r="E10" s="58">
        <v>261.61491077200003</v>
      </c>
      <c r="F10" s="61">
        <v>1.724128049059007</v>
      </c>
    </row>
    <row r="11" spans="2:6" ht="13" customHeight="1" x14ac:dyDescent="0.3">
      <c r="B11" s="60">
        <v>9</v>
      </c>
      <c r="C11" s="60">
        <v>10</v>
      </c>
      <c r="D11" s="67" t="s">
        <v>173</v>
      </c>
      <c r="E11" s="58">
        <v>260.24904083000001</v>
      </c>
      <c r="F11" s="61">
        <v>1.7151265182539792</v>
      </c>
    </row>
    <row r="12" spans="2:6" ht="13" customHeight="1" x14ac:dyDescent="0.3">
      <c r="B12" s="60">
        <v>10</v>
      </c>
      <c r="C12" s="60">
        <v>25</v>
      </c>
      <c r="D12" s="67" t="s">
        <v>174</v>
      </c>
      <c r="E12" s="58">
        <v>180.30309171299999</v>
      </c>
      <c r="F12" s="61">
        <v>1.1882564982137596</v>
      </c>
    </row>
    <row r="13" spans="2:6" ht="13" customHeight="1" x14ac:dyDescent="0.3">
      <c r="B13" s="60">
        <v>11</v>
      </c>
      <c r="C13" s="60">
        <v>31</v>
      </c>
      <c r="D13" s="67" t="s">
        <v>175</v>
      </c>
      <c r="E13" s="58">
        <v>147.02647527200003</v>
      </c>
      <c r="F13" s="61">
        <v>0.96895268401447077</v>
      </c>
    </row>
    <row r="14" spans="2:6" ht="13" customHeight="1" x14ac:dyDescent="0.3">
      <c r="B14" s="60">
        <v>12</v>
      </c>
      <c r="C14" s="60">
        <v>34</v>
      </c>
      <c r="D14" s="67" t="s">
        <v>176</v>
      </c>
      <c r="E14" s="58">
        <v>129.842753547</v>
      </c>
      <c r="F14" s="61">
        <v>0.85570632307169836</v>
      </c>
    </row>
    <row r="15" spans="2:6" ht="13" customHeight="1" x14ac:dyDescent="0.3">
      <c r="B15" s="60">
        <v>13</v>
      </c>
      <c r="C15" s="60">
        <v>72</v>
      </c>
      <c r="D15" s="67" t="s">
        <v>177</v>
      </c>
      <c r="E15" s="58">
        <v>127.39010408300001</v>
      </c>
      <c r="F15" s="61">
        <v>0.83954255884696993</v>
      </c>
    </row>
    <row r="16" spans="2:6" ht="13" customHeight="1" x14ac:dyDescent="0.3">
      <c r="B16" s="60">
        <v>14</v>
      </c>
      <c r="C16" s="60">
        <v>38</v>
      </c>
      <c r="D16" s="67" t="s">
        <v>178</v>
      </c>
      <c r="E16" s="58">
        <v>124.41475678100001</v>
      </c>
      <c r="F16" s="61">
        <v>0.81993404447012319</v>
      </c>
    </row>
    <row r="17" spans="2:6" ht="13" customHeight="1" x14ac:dyDescent="0.3">
      <c r="B17" s="60">
        <v>15</v>
      </c>
      <c r="C17" s="60">
        <v>17</v>
      </c>
      <c r="D17" s="67" t="s">
        <v>179</v>
      </c>
      <c r="E17" s="58">
        <v>112.165183584</v>
      </c>
      <c r="F17" s="61">
        <v>0.73920534030098195</v>
      </c>
    </row>
    <row r="18" spans="2:6" ht="13" customHeight="1" x14ac:dyDescent="0.3">
      <c r="B18" s="60">
        <v>16</v>
      </c>
      <c r="C18" s="60">
        <v>22</v>
      </c>
      <c r="D18" s="67" t="s">
        <v>180</v>
      </c>
      <c r="E18" s="58">
        <v>106.314713129</v>
      </c>
      <c r="F18" s="61">
        <v>0.70064882155405384</v>
      </c>
    </row>
    <row r="19" spans="2:6" ht="13" customHeight="1" x14ac:dyDescent="0.3">
      <c r="B19" s="60">
        <v>17</v>
      </c>
      <c r="C19" s="60">
        <v>33</v>
      </c>
      <c r="D19" s="67" t="s">
        <v>181</v>
      </c>
      <c r="E19" s="58">
        <v>101.29924326899999</v>
      </c>
      <c r="F19" s="61">
        <v>0.66759523053617686</v>
      </c>
    </row>
    <row r="20" spans="2:6" ht="13" customHeight="1" x14ac:dyDescent="0.3">
      <c r="B20" s="60">
        <v>18</v>
      </c>
      <c r="C20" s="60">
        <v>26</v>
      </c>
      <c r="D20" s="67" t="s">
        <v>182</v>
      </c>
      <c r="E20" s="58">
        <v>92.771830281000007</v>
      </c>
      <c r="F20" s="61">
        <v>0.61139678269107645</v>
      </c>
    </row>
    <row r="21" spans="2:6" ht="13" customHeight="1" x14ac:dyDescent="0.3">
      <c r="B21" s="60">
        <v>19</v>
      </c>
      <c r="C21" s="60">
        <v>21</v>
      </c>
      <c r="D21" s="67" t="s">
        <v>183</v>
      </c>
      <c r="E21" s="58">
        <v>88.760434048999997</v>
      </c>
      <c r="F21" s="61">
        <v>0.58496036613105729</v>
      </c>
    </row>
    <row r="22" spans="2:6" ht="13" customHeight="1" x14ac:dyDescent="0.3">
      <c r="B22" s="60">
        <v>20</v>
      </c>
      <c r="C22" s="60">
        <v>15</v>
      </c>
      <c r="D22" s="67" t="s">
        <v>184</v>
      </c>
      <c r="E22" s="58">
        <v>84.807291187000004</v>
      </c>
      <c r="F22" s="61">
        <v>0.55890785838140711</v>
      </c>
    </row>
    <row r="23" spans="2:6" ht="13" customHeight="1" x14ac:dyDescent="0.3">
      <c r="B23" s="12"/>
      <c r="C23" s="12"/>
      <c r="D23" s="68" t="s">
        <v>74</v>
      </c>
      <c r="E23" s="69">
        <v>1334.1316715809971</v>
      </c>
      <c r="F23" s="69">
        <v>8.7923651955581335</v>
      </c>
    </row>
    <row r="24" spans="2:6" ht="13" customHeight="1" x14ac:dyDescent="0.3">
      <c r="B24" s="12"/>
      <c r="C24" s="12"/>
      <c r="D24" s="68" t="s">
        <v>70</v>
      </c>
      <c r="E24" s="69">
        <v>15173.751793829</v>
      </c>
      <c r="F24" s="63">
        <v>100</v>
      </c>
    </row>
    <row r="25" spans="2:6" ht="13" customHeight="1" x14ac:dyDescent="0.3"/>
    <row r="26" spans="2:6" ht="13" customHeigh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zoomScaleNormal="100" workbookViewId="0">
      <selection activeCell="J1" sqref="A1:J1048576"/>
    </sheetView>
  </sheetViews>
  <sheetFormatPr defaultColWidth="8.7265625" defaultRowHeight="11.5" x14ac:dyDescent="0.3"/>
  <cols>
    <col min="1" max="1" width="8.7265625" style="1"/>
    <col min="2" max="2" width="8.1796875" style="1" bestFit="1" customWidth="1"/>
    <col min="3" max="3" width="8.54296875" style="1" bestFit="1" customWidth="1"/>
    <col min="4" max="4" width="9.1796875" style="1" bestFit="1" customWidth="1"/>
    <col min="5" max="5" width="6.453125" style="1" bestFit="1" customWidth="1"/>
    <col min="6" max="6" width="7.81640625" style="1" bestFit="1" customWidth="1"/>
    <col min="7" max="7" width="7.54296875" style="1" bestFit="1" customWidth="1"/>
    <col min="8" max="8" width="8.1796875" style="1" bestFit="1" customWidth="1"/>
    <col min="9" max="9" width="9.453125" style="1" bestFit="1" customWidth="1"/>
    <col min="10" max="10" width="8.1796875" style="1" bestFit="1" customWidth="1"/>
    <col min="11" max="16384" width="8.7265625" style="1"/>
  </cols>
  <sheetData>
    <row r="1" spans="2:10" ht="21" x14ac:dyDescent="0.3">
      <c r="B1" s="2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3" t="s">
        <v>32</v>
      </c>
    </row>
    <row r="2" spans="2:10" x14ac:dyDescent="0.3">
      <c r="B2" s="1" t="s">
        <v>33</v>
      </c>
      <c r="C2" s="6">
        <v>7058.3780332779997</v>
      </c>
      <c r="D2" s="6">
        <v>6705.1709183809999</v>
      </c>
      <c r="E2" s="6">
        <v>351.23557294400001</v>
      </c>
      <c r="F2" s="6">
        <v>1.971541953</v>
      </c>
      <c r="G2" s="6">
        <v>3165.1101906899999</v>
      </c>
      <c r="H2" s="6">
        <v>0.03</v>
      </c>
      <c r="I2" s="6">
        <v>3165.1401906900001</v>
      </c>
      <c r="J2" s="6">
        <v>-3893.2378425879997</v>
      </c>
    </row>
    <row r="3" spans="2:10" x14ac:dyDescent="0.3">
      <c r="B3" s="1" t="s">
        <v>34</v>
      </c>
      <c r="C3" s="6">
        <v>6908.3937599729998</v>
      </c>
      <c r="D3" s="6">
        <v>6556.7359564599992</v>
      </c>
      <c r="E3" s="6">
        <v>349.676247832</v>
      </c>
      <c r="F3" s="6">
        <v>1.9815556810000001</v>
      </c>
      <c r="G3" s="6">
        <v>5485.0271715600002</v>
      </c>
      <c r="H3" s="6">
        <v>8.6364300000000005E-3</v>
      </c>
      <c r="I3" s="6">
        <v>5485.0358079899997</v>
      </c>
      <c r="J3" s="6">
        <v>-1423.3579519829998</v>
      </c>
    </row>
    <row r="4" spans="2:10" x14ac:dyDescent="0.3">
      <c r="B4" s="1" t="s">
        <v>35</v>
      </c>
      <c r="C4" s="6">
        <v>7696.2529476780001</v>
      </c>
      <c r="D4" s="6">
        <v>7334.7036269500004</v>
      </c>
      <c r="E4" s="6">
        <v>359.6122886</v>
      </c>
      <c r="F4" s="6">
        <v>1.937032128</v>
      </c>
      <c r="G4" s="6">
        <v>5905.1759177200001</v>
      </c>
      <c r="H4" s="6">
        <v>0</v>
      </c>
      <c r="I4" s="6">
        <v>5905.1759177200001</v>
      </c>
      <c r="J4" s="6">
        <v>-1791.0770299580001</v>
      </c>
    </row>
    <row r="5" spans="2:10" x14ac:dyDescent="0.3">
      <c r="B5" s="4" t="s">
        <v>36</v>
      </c>
      <c r="C5" s="7">
        <v>21663.024740929002</v>
      </c>
      <c r="D5" s="7">
        <v>20596.610501790001</v>
      </c>
      <c r="E5" s="7">
        <v>1060.5241093770001</v>
      </c>
      <c r="F5" s="7">
        <v>5.8901297619999999</v>
      </c>
      <c r="G5" s="7">
        <v>14555.31327997</v>
      </c>
      <c r="H5" s="7">
        <v>3.8636429999999999E-2</v>
      </c>
      <c r="I5" s="7">
        <v>14555.351916399999</v>
      </c>
      <c r="J5" s="7">
        <v>-7107.6728245290014</v>
      </c>
    </row>
    <row r="6" spans="2:10" x14ac:dyDescent="0.3">
      <c r="B6" s="1" t="s">
        <v>37</v>
      </c>
      <c r="C6" s="6">
        <v>6871.8742735639999</v>
      </c>
      <c r="D6" s="6">
        <v>6507.4472070900001</v>
      </c>
      <c r="E6" s="6">
        <v>360.33885820400002</v>
      </c>
      <c r="F6" s="6">
        <v>4.08820827</v>
      </c>
      <c r="G6" s="6">
        <v>8911.5944037999998</v>
      </c>
      <c r="H6" s="6">
        <v>1.3602236000000001</v>
      </c>
      <c r="I6" s="6">
        <v>8912.9546274000004</v>
      </c>
      <c r="J6" s="6">
        <v>2041.0803538359994</v>
      </c>
    </row>
    <row r="7" spans="2:10" x14ac:dyDescent="0.3">
      <c r="B7" s="1" t="s">
        <v>0</v>
      </c>
      <c r="C7" s="6">
        <v>8546.4117867219993</v>
      </c>
      <c r="D7" s="6">
        <v>8180.7333180400001</v>
      </c>
      <c r="E7" s="6">
        <v>362.07243077300001</v>
      </c>
      <c r="F7" s="6">
        <v>3.6060379089999999</v>
      </c>
      <c r="G7" s="6">
        <v>7296.3063982399999</v>
      </c>
      <c r="H7" s="6">
        <v>1.59923284</v>
      </c>
      <c r="I7" s="6">
        <v>7297.9056310799997</v>
      </c>
      <c r="J7" s="6">
        <v>-1248.5061556420003</v>
      </c>
    </row>
    <row r="8" spans="2:10" x14ac:dyDescent="0.3">
      <c r="B8" s="1" t="s">
        <v>38</v>
      </c>
      <c r="C8" s="6">
        <v>6932.9747548290006</v>
      </c>
      <c r="D8" s="6">
        <v>6601.4258993300009</v>
      </c>
      <c r="E8" s="6">
        <v>328.94752313599997</v>
      </c>
      <c r="F8" s="6">
        <v>2.601332363</v>
      </c>
      <c r="G8" s="6">
        <v>7583.0926928100007</v>
      </c>
      <c r="H8" s="6">
        <v>0</v>
      </c>
      <c r="I8" s="6">
        <v>7583.0926928100007</v>
      </c>
      <c r="J8" s="6">
        <v>650.11793798099995</v>
      </c>
    </row>
    <row r="9" spans="2:10" x14ac:dyDescent="0.3">
      <c r="B9" s="4" t="s">
        <v>39</v>
      </c>
      <c r="C9" s="7">
        <v>22351.260815113998</v>
      </c>
      <c r="D9" s="7">
        <v>21289.606424459998</v>
      </c>
      <c r="E9" s="7">
        <v>1051.3588121119999</v>
      </c>
      <c r="F9" s="7">
        <v>10.295578541999999</v>
      </c>
      <c r="G9" s="7">
        <v>23790.993494849998</v>
      </c>
      <c r="H9" s="7">
        <v>2.9594564399999999</v>
      </c>
      <c r="I9" s="7">
        <v>23793.952951290001</v>
      </c>
      <c r="J9" s="7">
        <v>1442.6921361760026</v>
      </c>
    </row>
    <row r="10" spans="2:10" x14ac:dyDescent="0.3">
      <c r="B10" s="1" t="s">
        <v>40</v>
      </c>
      <c r="C10" s="6">
        <v>6677.0405335799996</v>
      </c>
      <c r="D10" s="6">
        <v>6356.97637235</v>
      </c>
      <c r="E10" s="6">
        <v>316.75078914300002</v>
      </c>
      <c r="F10" s="6">
        <v>3.3133720869999999</v>
      </c>
      <c r="G10" s="6">
        <v>7512.1443934199997</v>
      </c>
      <c r="H10" s="6">
        <v>0</v>
      </c>
      <c r="I10" s="6">
        <v>7512.1443934199997</v>
      </c>
      <c r="J10" s="6">
        <v>835.10385984000015</v>
      </c>
    </row>
    <row r="11" spans="2:10" x14ac:dyDescent="0.3">
      <c r="B11" s="1" t="s">
        <v>41</v>
      </c>
      <c r="C11" s="6">
        <v>6937.9338615679999</v>
      </c>
      <c r="D11" s="6">
        <v>6582.6456241289998</v>
      </c>
      <c r="E11" s="6">
        <v>352.25551889799999</v>
      </c>
      <c r="F11" s="6">
        <v>3.0327185410000004</v>
      </c>
      <c r="G11" s="6">
        <v>5484.7106993900006</v>
      </c>
      <c r="H11" s="6">
        <v>1.2803663600000001</v>
      </c>
      <c r="I11" s="6">
        <v>5485.9910657500004</v>
      </c>
      <c r="J11" s="6">
        <v>-1451.9427958179999</v>
      </c>
    </row>
    <row r="12" spans="2:10" x14ac:dyDescent="0.3">
      <c r="B12" s="1" t="s">
        <v>42</v>
      </c>
      <c r="C12" s="6">
        <v>7277.8109967340006</v>
      </c>
      <c r="D12" s="6">
        <v>6928.3231609400009</v>
      </c>
      <c r="E12" s="6">
        <v>347.14395405400001</v>
      </c>
      <c r="F12" s="6">
        <v>2.34388174</v>
      </c>
      <c r="G12" s="6">
        <v>5198.18386749</v>
      </c>
      <c r="H12" s="6">
        <v>0.42447076</v>
      </c>
      <c r="I12" s="6">
        <v>5198.6083382500001</v>
      </c>
      <c r="J12" s="6">
        <v>-2079.202658484</v>
      </c>
    </row>
    <row r="13" spans="2:10" x14ac:dyDescent="0.3">
      <c r="B13" s="4" t="s">
        <v>43</v>
      </c>
      <c r="C13" s="7">
        <v>20892.785391883001</v>
      </c>
      <c r="D13" s="7">
        <v>19867.945157419999</v>
      </c>
      <c r="E13" s="7">
        <v>1016.150262095</v>
      </c>
      <c r="F13" s="7">
        <v>8.6899723680000012</v>
      </c>
      <c r="G13" s="7">
        <v>18195.0389603</v>
      </c>
      <c r="H13" s="7">
        <v>1.7048371200000001</v>
      </c>
      <c r="I13" s="7">
        <v>18196.743797419997</v>
      </c>
      <c r="J13" s="7">
        <v>-2696.0415944630013</v>
      </c>
    </row>
    <row r="14" spans="2:10" x14ac:dyDescent="0.3">
      <c r="B14" s="1" t="s">
        <v>44</v>
      </c>
      <c r="C14" s="6">
        <v>7877.004671404</v>
      </c>
      <c r="D14" s="6">
        <v>7491.63214109</v>
      </c>
      <c r="E14" s="6">
        <v>381.81847019199995</v>
      </c>
      <c r="F14" s="6">
        <v>3.5540601220000001</v>
      </c>
      <c r="G14" s="6">
        <v>4328.5080968299999</v>
      </c>
      <c r="H14" s="6">
        <v>9.9342026999999984</v>
      </c>
      <c r="I14" s="6">
        <v>4338.4422995300001</v>
      </c>
      <c r="J14" s="6">
        <v>-3538.5623718740007</v>
      </c>
    </row>
    <row r="15" spans="2:10" x14ac:dyDescent="0.3">
      <c r="B15" s="1" t="s">
        <v>45</v>
      </c>
      <c r="C15" s="6">
        <v>7574.0797816089998</v>
      </c>
      <c r="D15" s="6">
        <v>7203.6281995700001</v>
      </c>
      <c r="E15" s="6">
        <v>367.257489679</v>
      </c>
      <c r="F15" s="6">
        <v>3.19409236</v>
      </c>
      <c r="G15" s="6">
        <v>8797.5888102299996</v>
      </c>
      <c r="H15" s="6">
        <v>4.0813179999999996</v>
      </c>
      <c r="I15" s="6">
        <v>8801.67012823</v>
      </c>
      <c r="J15" s="6">
        <v>1227.5903466209993</v>
      </c>
    </row>
    <row r="16" spans="2:10" x14ac:dyDescent="0.3">
      <c r="B16" s="1" t="s">
        <v>46</v>
      </c>
      <c r="C16" s="6">
        <v>6579.7432240429998</v>
      </c>
      <c r="D16" s="6">
        <v>6258.6234102490007</v>
      </c>
      <c r="E16" s="6">
        <v>319.02877401400002</v>
      </c>
      <c r="F16" s="6">
        <v>2.09103978</v>
      </c>
      <c r="G16" s="6">
        <v>4746.9671581899993</v>
      </c>
      <c r="H16" s="6">
        <v>0.58549452000000002</v>
      </c>
      <c r="I16" s="6">
        <v>4747.5526527100001</v>
      </c>
      <c r="J16" s="6">
        <v>-1832.1905713330002</v>
      </c>
    </row>
    <row r="17" spans="2:10" x14ac:dyDescent="0.3">
      <c r="B17" s="4" t="s">
        <v>47</v>
      </c>
      <c r="C17" s="7">
        <v>22030.827677056001</v>
      </c>
      <c r="D17" s="7">
        <v>20953.883750910001</v>
      </c>
      <c r="E17" s="7">
        <v>1068.1047338839999</v>
      </c>
      <c r="F17" s="7">
        <v>8.839192262000001</v>
      </c>
      <c r="G17" s="7">
        <v>17873.064065250001</v>
      </c>
      <c r="H17" s="7">
        <v>14.601015220000001</v>
      </c>
      <c r="I17" s="7">
        <v>17887.66508047</v>
      </c>
      <c r="J17" s="7">
        <v>-4143.1625965859985</v>
      </c>
    </row>
    <row r="18" spans="2:10" x14ac:dyDescent="0.3">
      <c r="B18" s="4" t="s">
        <v>48</v>
      </c>
      <c r="C18" s="7">
        <v>86937.898624983005</v>
      </c>
      <c r="D18" s="7">
        <v>82708.04583458</v>
      </c>
      <c r="E18" s="7">
        <v>4196.1379174690001</v>
      </c>
      <c r="F18" s="7">
        <v>33.714872933999999</v>
      </c>
      <c r="G18" s="7">
        <v>74414.409800369991</v>
      </c>
      <c r="H18" s="7">
        <v>19.303945210000002</v>
      </c>
      <c r="I18" s="7">
        <v>74433.713745579997</v>
      </c>
      <c r="J18" s="7">
        <v>-12504.184879402999</v>
      </c>
    </row>
    <row r="19" spans="2:10" x14ac:dyDescent="0.3">
      <c r="B19" s="1" t="s">
        <v>49</v>
      </c>
      <c r="C19" s="6">
        <v>6739.127904551</v>
      </c>
      <c r="D19" s="6">
        <v>6401.4236013110003</v>
      </c>
      <c r="E19" s="6">
        <v>335.43808239999998</v>
      </c>
      <c r="F19" s="6">
        <v>2.2662208399999999</v>
      </c>
      <c r="G19" s="6">
        <v>4926.6425278900006</v>
      </c>
      <c r="H19" s="6">
        <v>0.78760562000000001</v>
      </c>
      <c r="I19" s="6">
        <v>4927.4301335099999</v>
      </c>
      <c r="J19" s="6">
        <v>-1811.6977710409994</v>
      </c>
    </row>
    <row r="20" spans="2:10" x14ac:dyDescent="0.3">
      <c r="B20" s="5" t="s">
        <v>34</v>
      </c>
      <c r="C20" s="6">
        <v>10069.153983434999</v>
      </c>
      <c r="D20" s="6">
        <v>9782.7156780699988</v>
      </c>
      <c r="E20" s="6">
        <v>285.14401191500002</v>
      </c>
      <c r="F20" s="6">
        <v>1.2942934499999998</v>
      </c>
      <c r="G20" s="6">
        <v>5638.6484812200006</v>
      </c>
      <c r="H20" s="6">
        <v>0</v>
      </c>
      <c r="I20" s="6">
        <v>5638.6484812200006</v>
      </c>
      <c r="J20" s="6">
        <v>-4430.5055022149991</v>
      </c>
    </row>
    <row r="21" spans="2:10" x14ac:dyDescent="0.3">
      <c r="B21" s="5" t="s">
        <v>35</v>
      </c>
      <c r="C21" s="6">
        <v>5032.3477330059995</v>
      </c>
      <c r="D21" s="6">
        <v>4838.6041217699994</v>
      </c>
      <c r="E21" s="6">
        <v>192.95270825600002</v>
      </c>
      <c r="F21" s="6">
        <v>0.79090298000000003</v>
      </c>
      <c r="G21" s="6">
        <v>3313.5151579200001</v>
      </c>
      <c r="H21" s="6">
        <v>0</v>
      </c>
      <c r="I21" s="6">
        <v>3313.5151579200001</v>
      </c>
      <c r="J21" s="6">
        <v>-1718.8325750859995</v>
      </c>
    </row>
    <row r="22" spans="2:10" x14ac:dyDescent="0.3">
      <c r="B22" s="4" t="s">
        <v>36</v>
      </c>
      <c r="C22" s="7">
        <v>21840.629620991</v>
      </c>
      <c r="D22" s="7">
        <v>21022.743401149</v>
      </c>
      <c r="E22" s="7">
        <v>813.534802571</v>
      </c>
      <c r="F22" s="7">
        <v>4.3514172709999999</v>
      </c>
      <c r="G22" s="7">
        <v>13878.806167030001</v>
      </c>
      <c r="H22" s="7">
        <v>0.78760562000000001</v>
      </c>
      <c r="I22" s="7">
        <v>13879.59377265</v>
      </c>
      <c r="J22" s="7">
        <v>-7961.0358483410018</v>
      </c>
    </row>
    <row r="23" spans="2:10" x14ac:dyDescent="0.3">
      <c r="B23" s="8" t="s">
        <v>64</v>
      </c>
      <c r="C23" s="80">
        <v>-5036.8062504289992</v>
      </c>
      <c r="D23" s="80">
        <v>-4944.1115562999994</v>
      </c>
      <c r="E23" s="80">
        <v>-92.191303658999999</v>
      </c>
      <c r="F23" s="80">
        <v>-0.50339046999999981</v>
      </c>
      <c r="G23" s="80">
        <v>-2325.1333233000005</v>
      </c>
      <c r="H23" s="80">
        <v>0</v>
      </c>
      <c r="I23" s="80">
        <v>-2325.1333233000005</v>
      </c>
      <c r="J23" s="80">
        <v>2711.6729271289996</v>
      </c>
    </row>
    <row r="24" spans="2:10" x14ac:dyDescent="0.3">
      <c r="B24" s="26" t="s">
        <v>65</v>
      </c>
      <c r="C24" s="81">
        <v>-50.022139483765635</v>
      </c>
      <c r="D24" s="81">
        <v>-50.539254323656344</v>
      </c>
      <c r="E24" s="81">
        <v>-32.33148858355888</v>
      </c>
      <c r="F24" s="81">
        <v>-38.89307096470278</v>
      </c>
      <c r="G24" s="81">
        <v>-41.235649483099635</v>
      </c>
      <c r="H24" s="81">
        <v>0</v>
      </c>
      <c r="I24" s="81">
        <v>-41.235649483099635</v>
      </c>
      <c r="J24" s="81">
        <v>-61.204594504471743</v>
      </c>
    </row>
    <row r="25" spans="2:10" x14ac:dyDescent="0.3">
      <c r="C25" s="75"/>
      <c r="D25" s="75"/>
      <c r="E25" s="75"/>
      <c r="F25" s="75"/>
      <c r="G25" s="75"/>
      <c r="H25" s="75"/>
      <c r="I25" s="75"/>
      <c r="J25" s="75"/>
    </row>
    <row r="26" spans="2:10" x14ac:dyDescent="0.3">
      <c r="C26" s="71"/>
      <c r="D26" s="71"/>
      <c r="E26" s="71"/>
      <c r="F26" s="71"/>
      <c r="G26" s="71"/>
      <c r="H26" s="71"/>
      <c r="I26" s="71"/>
      <c r="J26" s="7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tabSelected="1" workbookViewId="0">
      <selection activeCell="Q12" sqref="Q12"/>
    </sheetView>
  </sheetViews>
  <sheetFormatPr defaultColWidth="8.7265625" defaultRowHeight="11.5" x14ac:dyDescent="0.3"/>
  <cols>
    <col min="1" max="2" width="8.7265625" style="1"/>
    <col min="3" max="3" width="6.453125" style="1" bestFit="1" customWidth="1"/>
    <col min="4" max="4" width="7.54296875" style="1" bestFit="1" customWidth="1"/>
    <col min="5" max="5" width="7.81640625" style="1" bestFit="1" customWidth="1"/>
    <col min="6" max="6" width="7.54296875" style="1" bestFit="1" customWidth="1"/>
    <col min="7" max="7" width="5.54296875" style="1" bestFit="1" customWidth="1"/>
    <col min="8" max="8" width="6.453125" style="1" customWidth="1"/>
    <col min="9" max="9" width="6.453125" style="1" bestFit="1" customWidth="1"/>
    <col min="10" max="10" width="6.26953125" style="1" bestFit="1" customWidth="1"/>
    <col min="11" max="11" width="5.54296875" style="1" customWidth="1"/>
    <col min="12" max="12" width="6.453125" style="1" customWidth="1"/>
    <col min="13" max="14" width="6.453125" style="1" bestFit="1" customWidth="1"/>
    <col min="15" max="15" width="7.54296875" style="1" bestFit="1" customWidth="1"/>
    <col min="16" max="16384" width="8.7265625" style="1"/>
  </cols>
  <sheetData>
    <row r="1" spans="2:15" s="20" customFormat="1" ht="46.5" customHeight="1" x14ac:dyDescent="0.3">
      <c r="B1" s="2" t="s">
        <v>2</v>
      </c>
      <c r="C1" s="24" t="s">
        <v>3</v>
      </c>
      <c r="D1" s="24" t="s">
        <v>4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59</v>
      </c>
      <c r="K1" s="24" t="s">
        <v>58</v>
      </c>
      <c r="L1" s="24" t="s">
        <v>10</v>
      </c>
      <c r="M1" s="24" t="s">
        <v>11</v>
      </c>
      <c r="N1" s="24" t="s">
        <v>57</v>
      </c>
      <c r="O1" s="24" t="s">
        <v>56</v>
      </c>
    </row>
    <row r="2" spans="2:15" x14ac:dyDescent="0.3">
      <c r="B2" s="1" t="s">
        <v>33</v>
      </c>
      <c r="C2" s="16">
        <v>646.87139846000002</v>
      </c>
      <c r="D2" s="16">
        <v>1046.4069538200001</v>
      </c>
      <c r="E2" s="16">
        <v>1113.5821660490001</v>
      </c>
      <c r="F2" s="16">
        <v>1292.74893939</v>
      </c>
      <c r="G2" s="16">
        <v>62.664147820000004</v>
      </c>
      <c r="H2" s="16">
        <v>1261.4527075610001</v>
      </c>
      <c r="I2" s="16">
        <v>327.03256075300004</v>
      </c>
      <c r="J2" s="16">
        <v>67.519221709999997</v>
      </c>
      <c r="K2" s="16">
        <v>167.327426446</v>
      </c>
      <c r="L2" s="16">
        <v>679.28673380299995</v>
      </c>
      <c r="M2" s="16">
        <v>157.79736212</v>
      </c>
      <c r="N2" s="16">
        <v>235.68841534599781</v>
      </c>
      <c r="O2" s="16">
        <v>7058.3780332779997</v>
      </c>
    </row>
    <row r="3" spans="2:15" x14ac:dyDescent="0.3">
      <c r="B3" s="1" t="s">
        <v>34</v>
      </c>
      <c r="C3" s="16">
        <v>808.34935135500007</v>
      </c>
      <c r="D3" s="16">
        <v>542.44013500000005</v>
      </c>
      <c r="E3" s="16">
        <v>1266.6758628800001</v>
      </c>
      <c r="F3" s="16">
        <v>1163.233433251</v>
      </c>
      <c r="G3" s="16">
        <v>85.100051276999992</v>
      </c>
      <c r="H3" s="16">
        <v>1166.7947923020001</v>
      </c>
      <c r="I3" s="16">
        <v>414.35032163900001</v>
      </c>
      <c r="J3" s="16">
        <v>74.938038702</v>
      </c>
      <c r="K3" s="16">
        <v>205.98696098400001</v>
      </c>
      <c r="L3" s="16">
        <v>727.77040050300002</v>
      </c>
      <c r="M3" s="16">
        <v>181.789347445</v>
      </c>
      <c r="N3" s="16">
        <v>270.96506463499929</v>
      </c>
      <c r="O3" s="16">
        <v>6908.3937599729998</v>
      </c>
    </row>
    <row r="4" spans="2:15" x14ac:dyDescent="0.3">
      <c r="B4" s="1" t="s">
        <v>35</v>
      </c>
      <c r="C4" s="16">
        <v>818.34881334500005</v>
      </c>
      <c r="D4" s="16">
        <v>1091.2888370599999</v>
      </c>
      <c r="E4" s="16">
        <v>1232.94763756</v>
      </c>
      <c r="F4" s="16">
        <v>1355.934851964</v>
      </c>
      <c r="G4" s="16">
        <v>88.965216370000007</v>
      </c>
      <c r="H4" s="16">
        <v>1190.3116901400001</v>
      </c>
      <c r="I4" s="16">
        <v>444.67432288999998</v>
      </c>
      <c r="J4" s="16">
        <v>88.669618290000003</v>
      </c>
      <c r="K4" s="16">
        <v>235.030955237</v>
      </c>
      <c r="L4" s="16">
        <v>727.312354003</v>
      </c>
      <c r="M4" s="16">
        <v>179.206340453</v>
      </c>
      <c r="N4" s="16">
        <v>243.56231036599922</v>
      </c>
      <c r="O4" s="16">
        <v>7696.2529476780001</v>
      </c>
    </row>
    <row r="5" spans="2:15" x14ac:dyDescent="0.3">
      <c r="B5" s="4" t="s">
        <v>36</v>
      </c>
      <c r="C5" s="22">
        <v>2273.5695631589997</v>
      </c>
      <c r="D5" s="22">
        <v>2680.1359258800003</v>
      </c>
      <c r="E5" s="22">
        <v>3613.2056664870001</v>
      </c>
      <c r="F5" s="22">
        <v>3811.9172246050002</v>
      </c>
      <c r="G5" s="22">
        <v>236.729415467</v>
      </c>
      <c r="H5" s="22">
        <v>3618.5591900029999</v>
      </c>
      <c r="I5" s="22">
        <v>1186.057205282</v>
      </c>
      <c r="J5" s="22">
        <v>231.12687870300002</v>
      </c>
      <c r="K5" s="22">
        <v>608.34534266599996</v>
      </c>
      <c r="L5" s="22">
        <v>2134.3694883090002</v>
      </c>
      <c r="M5" s="22">
        <v>518.79305001800003</v>
      </c>
      <c r="N5" s="22">
        <v>750.21579035000229</v>
      </c>
      <c r="O5" s="22">
        <v>21663.024740929002</v>
      </c>
    </row>
    <row r="6" spans="2:15" x14ac:dyDescent="0.3">
      <c r="B6" s="1" t="s">
        <v>37</v>
      </c>
      <c r="C6" s="16">
        <v>669.25595613600001</v>
      </c>
      <c r="D6" s="16">
        <v>376.49117361000003</v>
      </c>
      <c r="E6" s="16">
        <v>1076.630415069</v>
      </c>
      <c r="F6" s="16">
        <v>1809.9474414660001</v>
      </c>
      <c r="G6" s="16">
        <v>87.561009377000005</v>
      </c>
      <c r="H6" s="16">
        <v>986.84617080600003</v>
      </c>
      <c r="I6" s="16">
        <v>395.64161573600001</v>
      </c>
      <c r="J6" s="16">
        <v>96.155145052999998</v>
      </c>
      <c r="K6" s="16">
        <v>226.56997741299998</v>
      </c>
      <c r="L6" s="16">
        <v>727.66581952499996</v>
      </c>
      <c r="M6" s="16">
        <v>191.74049652799999</v>
      </c>
      <c r="N6" s="16">
        <v>227.36905284500025</v>
      </c>
      <c r="O6" s="16">
        <v>6871.8742735639999</v>
      </c>
    </row>
    <row r="7" spans="2:15" x14ac:dyDescent="0.3">
      <c r="B7" s="1" t="s">
        <v>0</v>
      </c>
      <c r="C7" s="16">
        <v>784.12807366999994</v>
      </c>
      <c r="D7" s="16">
        <v>1818.3887859900001</v>
      </c>
      <c r="E7" s="16">
        <v>1281.2369834130002</v>
      </c>
      <c r="F7" s="16">
        <v>1534.2024496659999</v>
      </c>
      <c r="G7" s="16">
        <v>92.526682499000003</v>
      </c>
      <c r="H7" s="16">
        <v>1242.4880239839999</v>
      </c>
      <c r="I7" s="16">
        <v>454.66679667799997</v>
      </c>
      <c r="J7" s="16">
        <v>101.09386430799999</v>
      </c>
      <c r="K7" s="16">
        <v>233.19064005799999</v>
      </c>
      <c r="L7" s="16">
        <v>586.14245133899999</v>
      </c>
      <c r="M7" s="16">
        <v>187.12846022900001</v>
      </c>
      <c r="N7" s="16">
        <v>231.21857488800146</v>
      </c>
      <c r="O7" s="16">
        <v>8546.4117867219993</v>
      </c>
    </row>
    <row r="8" spans="2:15" x14ac:dyDescent="0.3">
      <c r="B8" s="1" t="s">
        <v>38</v>
      </c>
      <c r="C8" s="16">
        <v>724.51663262399995</v>
      </c>
      <c r="D8" s="16">
        <v>714.30254907000005</v>
      </c>
      <c r="E8" s="16">
        <v>1111.804421608</v>
      </c>
      <c r="F8" s="16">
        <v>1438.9184062699999</v>
      </c>
      <c r="G8" s="16">
        <v>103.76257519400001</v>
      </c>
      <c r="H8" s="16">
        <v>1123.8825354260002</v>
      </c>
      <c r="I8" s="16">
        <v>381.21897242</v>
      </c>
      <c r="J8" s="16">
        <v>97.786144596</v>
      </c>
      <c r="K8" s="16">
        <v>165.84189531799998</v>
      </c>
      <c r="L8" s="16">
        <v>644.21460692700009</v>
      </c>
      <c r="M8" s="16">
        <v>181.36518438800002</v>
      </c>
      <c r="N8" s="16">
        <v>245.36083098800086</v>
      </c>
      <c r="O8" s="16">
        <v>6932.9747548290006</v>
      </c>
    </row>
    <row r="9" spans="2:15" x14ac:dyDescent="0.3">
      <c r="B9" s="4" t="s">
        <v>39</v>
      </c>
      <c r="C9" s="22">
        <v>2177.90066243</v>
      </c>
      <c r="D9" s="22">
        <v>2909.1825086700001</v>
      </c>
      <c r="E9" s="22">
        <v>3469.6718200890004</v>
      </c>
      <c r="F9" s="22">
        <v>4783.0682974020001</v>
      </c>
      <c r="G9" s="22">
        <v>283.85026706899998</v>
      </c>
      <c r="H9" s="22">
        <v>3353.2167302170001</v>
      </c>
      <c r="I9" s="22">
        <v>1231.527384835</v>
      </c>
      <c r="J9" s="22">
        <v>295.03515395700003</v>
      </c>
      <c r="K9" s="22">
        <v>625.602512789</v>
      </c>
      <c r="L9" s="22">
        <v>1958.0228777909999</v>
      </c>
      <c r="M9" s="22">
        <v>560.23414114400009</v>
      </c>
      <c r="N9" s="22">
        <v>703.94845872099302</v>
      </c>
      <c r="O9" s="22">
        <v>22351.260815113998</v>
      </c>
    </row>
    <row r="10" spans="2:15" x14ac:dyDescent="0.3">
      <c r="B10" s="1" t="s">
        <v>40</v>
      </c>
      <c r="C10" s="16">
        <v>665.092084849</v>
      </c>
      <c r="D10" s="16">
        <v>645.14220110999997</v>
      </c>
      <c r="E10" s="16">
        <v>1024.239795382</v>
      </c>
      <c r="F10" s="16">
        <v>1506.8539729909999</v>
      </c>
      <c r="G10" s="16">
        <v>94.774236830999996</v>
      </c>
      <c r="H10" s="16">
        <v>1062.326024963</v>
      </c>
      <c r="I10" s="16">
        <v>382.64616296399998</v>
      </c>
      <c r="J10" s="16">
        <v>110.763609782</v>
      </c>
      <c r="K10" s="16">
        <v>187.98206748800001</v>
      </c>
      <c r="L10" s="16">
        <v>574.15291534899995</v>
      </c>
      <c r="M10" s="16">
        <v>177.04487114399998</v>
      </c>
      <c r="N10" s="16">
        <v>246.02259072700119</v>
      </c>
      <c r="O10" s="16">
        <v>6677.0405335799996</v>
      </c>
    </row>
    <row r="11" spans="2:15" x14ac:dyDescent="0.3">
      <c r="B11" s="1" t="s">
        <v>41</v>
      </c>
      <c r="C11" s="16">
        <v>730.55275936600003</v>
      </c>
      <c r="D11" s="16">
        <v>381.62174451999999</v>
      </c>
      <c r="E11" s="16">
        <v>1240.8679897939999</v>
      </c>
      <c r="F11" s="16">
        <v>1544.8101182390001</v>
      </c>
      <c r="G11" s="16">
        <v>100.61800729000001</v>
      </c>
      <c r="H11" s="16">
        <v>1129.926567795</v>
      </c>
      <c r="I11" s="16">
        <v>407.41926707900001</v>
      </c>
      <c r="J11" s="16">
        <v>99.727778930999989</v>
      </c>
      <c r="K11" s="16">
        <v>238.41143589500001</v>
      </c>
      <c r="L11" s="16">
        <v>597.90963309899996</v>
      </c>
      <c r="M11" s="16">
        <v>219.38155246399998</v>
      </c>
      <c r="N11" s="16">
        <v>246.68700709599972</v>
      </c>
      <c r="O11" s="16">
        <v>6937.9338615679999</v>
      </c>
    </row>
    <row r="12" spans="2:15" x14ac:dyDescent="0.3">
      <c r="B12" s="1" t="s">
        <v>42</v>
      </c>
      <c r="C12" s="16">
        <v>796.55425621800009</v>
      </c>
      <c r="D12" s="16">
        <v>743.38847585999997</v>
      </c>
      <c r="E12" s="16">
        <v>1195.806330378</v>
      </c>
      <c r="F12" s="16">
        <v>1302.7502939139999</v>
      </c>
      <c r="G12" s="16">
        <v>116.67810731599999</v>
      </c>
      <c r="H12" s="16">
        <v>1449.5957812939998</v>
      </c>
      <c r="I12" s="16">
        <v>410.09765058400001</v>
      </c>
      <c r="J12" s="16">
        <v>97.981424756999999</v>
      </c>
      <c r="K12" s="16">
        <v>219.641799021</v>
      </c>
      <c r="L12" s="16">
        <v>460.68797418400004</v>
      </c>
      <c r="M12" s="16">
        <v>191.337540432</v>
      </c>
      <c r="N12" s="16">
        <v>293.29136277600003</v>
      </c>
      <c r="O12" s="16">
        <v>7277.8109967340006</v>
      </c>
    </row>
    <row r="13" spans="2:15" x14ac:dyDescent="0.3">
      <c r="B13" s="4" t="s">
        <v>43</v>
      </c>
      <c r="C13" s="22">
        <v>2192.1991004330002</v>
      </c>
      <c r="D13" s="22">
        <v>1770.1524214900001</v>
      </c>
      <c r="E13" s="22">
        <v>3460.9141155530001</v>
      </c>
      <c r="F13" s="22">
        <v>4354.4143851440003</v>
      </c>
      <c r="G13" s="22">
        <v>312.070351437</v>
      </c>
      <c r="H13" s="22">
        <v>3641.8483740520001</v>
      </c>
      <c r="I13" s="22">
        <v>1200.163080628</v>
      </c>
      <c r="J13" s="22">
        <v>308.47281347000001</v>
      </c>
      <c r="K13" s="22">
        <v>646.03530240400005</v>
      </c>
      <c r="L13" s="22">
        <v>1632.7505226329999</v>
      </c>
      <c r="M13" s="22">
        <v>587.76396403900003</v>
      </c>
      <c r="N13" s="22">
        <v>786.00096059999851</v>
      </c>
      <c r="O13" s="22">
        <v>20892.785391883001</v>
      </c>
    </row>
    <row r="14" spans="2:15" x14ac:dyDescent="0.3">
      <c r="B14" s="1" t="s">
        <v>44</v>
      </c>
      <c r="C14" s="16">
        <v>925.99845323900001</v>
      </c>
      <c r="D14" s="16">
        <v>681.77115107000009</v>
      </c>
      <c r="E14" s="16">
        <v>1228.748707811</v>
      </c>
      <c r="F14" s="16">
        <v>1358.3149423959999</v>
      </c>
      <c r="G14" s="16">
        <v>119.34408060600001</v>
      </c>
      <c r="H14" s="16">
        <v>1610.396390402</v>
      </c>
      <c r="I14" s="16">
        <v>430.10030794400001</v>
      </c>
      <c r="J14" s="16">
        <v>97.218124966999994</v>
      </c>
      <c r="K14" s="16">
        <v>260.46301227000004</v>
      </c>
      <c r="L14" s="16">
        <v>655.498681132</v>
      </c>
      <c r="M14" s="16">
        <v>210.14742192199998</v>
      </c>
      <c r="N14" s="16">
        <v>299.0033976449995</v>
      </c>
      <c r="O14" s="16">
        <v>7877.004671404</v>
      </c>
    </row>
    <row r="15" spans="2:15" x14ac:dyDescent="0.3">
      <c r="B15" s="1" t="s">
        <v>45</v>
      </c>
      <c r="C15" s="16">
        <v>887.79165789600006</v>
      </c>
      <c r="D15" s="16">
        <v>733.69350560999999</v>
      </c>
      <c r="E15" s="16">
        <v>1342.805034061</v>
      </c>
      <c r="F15" s="16">
        <v>1464.427694298</v>
      </c>
      <c r="G15" s="16">
        <v>112.34192330400001</v>
      </c>
      <c r="H15" s="16">
        <v>1342.6293223540001</v>
      </c>
      <c r="I15" s="16">
        <v>408.81862989299998</v>
      </c>
      <c r="J15" s="16">
        <v>90.742585355000003</v>
      </c>
      <c r="K15" s="16">
        <v>228.86170003200002</v>
      </c>
      <c r="L15" s="16">
        <v>456.44779051800003</v>
      </c>
      <c r="M15" s="16">
        <v>220.55822870100002</v>
      </c>
      <c r="N15" s="16">
        <v>284.96170958700083</v>
      </c>
      <c r="O15" s="16">
        <v>7574.0797816089998</v>
      </c>
    </row>
    <row r="16" spans="2:15" x14ac:dyDescent="0.3">
      <c r="B16" s="1" t="s">
        <v>46</v>
      </c>
      <c r="C16" s="16">
        <v>677.07332898599998</v>
      </c>
      <c r="D16" s="16">
        <v>657.34832959000005</v>
      </c>
      <c r="E16" s="16">
        <v>1126.294590968</v>
      </c>
      <c r="F16" s="16">
        <v>1169.282600818</v>
      </c>
      <c r="G16" s="16">
        <v>91.770176513999999</v>
      </c>
      <c r="H16" s="16">
        <v>1307.7209410599999</v>
      </c>
      <c r="I16" s="16">
        <v>334.85780711400002</v>
      </c>
      <c r="J16" s="16">
        <v>87.546973913000002</v>
      </c>
      <c r="K16" s="16">
        <v>201.388022132</v>
      </c>
      <c r="L16" s="16">
        <v>574.29576254799997</v>
      </c>
      <c r="M16" s="16">
        <v>171.21171336399999</v>
      </c>
      <c r="N16" s="16">
        <v>180.95297703600025</v>
      </c>
      <c r="O16" s="16">
        <v>6579.7432240429998</v>
      </c>
    </row>
    <row r="17" spans="2:15" x14ac:dyDescent="0.3">
      <c r="B17" s="4" t="s">
        <v>47</v>
      </c>
      <c r="C17" s="22">
        <v>2490.8634401209997</v>
      </c>
      <c r="D17" s="22">
        <v>2072.8129862699998</v>
      </c>
      <c r="E17" s="22">
        <v>3697.8483328400002</v>
      </c>
      <c r="F17" s="22">
        <v>3992.0252375129999</v>
      </c>
      <c r="G17" s="22">
        <v>323.45618042400002</v>
      </c>
      <c r="H17" s="22">
        <v>4260.7466538150002</v>
      </c>
      <c r="I17" s="22">
        <v>1173.77674495</v>
      </c>
      <c r="J17" s="22">
        <v>275.507684235</v>
      </c>
      <c r="K17" s="22">
        <v>690.7127344349999</v>
      </c>
      <c r="L17" s="22">
        <v>1686.242234197</v>
      </c>
      <c r="M17" s="22">
        <v>601.91736398700004</v>
      </c>
      <c r="N17" s="22">
        <v>764.91808426900104</v>
      </c>
      <c r="O17" s="22">
        <v>22030.827677056001</v>
      </c>
    </row>
    <row r="18" spans="2:15" x14ac:dyDescent="0.3">
      <c r="B18" s="4" t="s">
        <v>48</v>
      </c>
      <c r="C18" s="23">
        <v>9134.5327661439987</v>
      </c>
      <c r="D18" s="23">
        <v>9432.2838423100002</v>
      </c>
      <c r="E18" s="23">
        <v>14241.639934969</v>
      </c>
      <c r="F18" s="23">
        <v>16941.425144664001</v>
      </c>
      <c r="G18" s="23">
        <v>1156.106214397</v>
      </c>
      <c r="H18" s="23">
        <v>14874.370948087999</v>
      </c>
      <c r="I18" s="23">
        <v>4791.5244156949993</v>
      </c>
      <c r="J18" s="23">
        <v>1110.1425303650001</v>
      </c>
      <c r="K18" s="23">
        <v>2570.6958922940003</v>
      </c>
      <c r="L18" s="23">
        <v>7411.3851229280008</v>
      </c>
      <c r="M18" s="23">
        <v>2268.7085191869996</v>
      </c>
      <c r="N18" s="23">
        <v>3005.0832939409943</v>
      </c>
      <c r="O18" s="23">
        <v>86937.898624982001</v>
      </c>
    </row>
    <row r="19" spans="2:15" x14ac:dyDescent="0.3">
      <c r="B19" s="1" t="s">
        <v>49</v>
      </c>
      <c r="C19" s="16">
        <v>786.55044449100001</v>
      </c>
      <c r="D19" s="16">
        <v>502.12488432999999</v>
      </c>
      <c r="E19" s="16">
        <v>1278.451643614</v>
      </c>
      <c r="F19" s="16">
        <v>1593.0736163020001</v>
      </c>
      <c r="G19" s="16">
        <v>61.828712396999997</v>
      </c>
      <c r="H19" s="16">
        <v>1179.2996622109999</v>
      </c>
      <c r="I19" s="16">
        <v>266.50030535799999</v>
      </c>
      <c r="J19" s="16">
        <v>74.630199062999992</v>
      </c>
      <c r="K19" s="16">
        <v>160.49130155</v>
      </c>
      <c r="L19" s="16">
        <v>512.32194264999998</v>
      </c>
      <c r="M19" s="16">
        <v>133.89138010400001</v>
      </c>
      <c r="N19" s="16">
        <v>189.96381248099993</v>
      </c>
      <c r="O19" s="16">
        <v>6739.127904551</v>
      </c>
    </row>
    <row r="20" spans="2:15" x14ac:dyDescent="0.3">
      <c r="B20" s="1" t="s">
        <v>34</v>
      </c>
      <c r="C20" s="16">
        <v>788.050925011</v>
      </c>
      <c r="D20" s="16">
        <v>4725.3699529200003</v>
      </c>
      <c r="E20" s="16">
        <v>1060.8406782519999</v>
      </c>
      <c r="F20" s="16">
        <v>1045.0453828239999</v>
      </c>
      <c r="G20" s="16">
        <v>60.596842764000002</v>
      </c>
      <c r="H20" s="16">
        <v>998.54843139400009</v>
      </c>
      <c r="I20" s="16">
        <v>314.72210933600002</v>
      </c>
      <c r="J20" s="16">
        <v>75.427963601000002</v>
      </c>
      <c r="K20" s="16">
        <v>215.973443586</v>
      </c>
      <c r="L20" s="16">
        <v>422.68335881000002</v>
      </c>
      <c r="M20" s="16">
        <v>164.68374548</v>
      </c>
      <c r="N20" s="16">
        <v>197.21114945699881</v>
      </c>
      <c r="O20" s="16">
        <v>10069.153983434999</v>
      </c>
    </row>
    <row r="21" spans="2:15" x14ac:dyDescent="0.3">
      <c r="B21" s="1" t="s">
        <v>35</v>
      </c>
      <c r="C21" s="16">
        <v>451.39449786199998</v>
      </c>
      <c r="D21" s="16">
        <v>1414.6925723299998</v>
      </c>
      <c r="E21" s="16">
        <v>645.69512748399995</v>
      </c>
      <c r="F21" s="16">
        <v>823.00809906799998</v>
      </c>
      <c r="G21" s="16">
        <v>42.627253488999997</v>
      </c>
      <c r="H21" s="16">
        <v>770.35562896800002</v>
      </c>
      <c r="I21" s="16">
        <v>164.99413493200001</v>
      </c>
      <c r="J21" s="16">
        <v>47.286377700999999</v>
      </c>
      <c r="K21" s="16">
        <v>123.20692601</v>
      </c>
      <c r="L21" s="16">
        <v>334.168206387</v>
      </c>
      <c r="M21" s="16">
        <v>99.594381283000004</v>
      </c>
      <c r="N21" s="16">
        <v>115.32452749199963</v>
      </c>
      <c r="O21" s="16">
        <v>5032.3477330059995</v>
      </c>
    </row>
    <row r="22" spans="2:15" x14ac:dyDescent="0.3">
      <c r="B22" s="4" t="s">
        <v>36</v>
      </c>
      <c r="C22" s="22">
        <v>2025.9958673629999</v>
      </c>
      <c r="D22" s="22">
        <v>6642.1874095800003</v>
      </c>
      <c r="E22" s="22">
        <v>2984.9874493499997</v>
      </c>
      <c r="F22" s="22">
        <v>3461.1270981950001</v>
      </c>
      <c r="G22" s="22">
        <v>165.05280865099999</v>
      </c>
      <c r="H22" s="22">
        <v>2948.2037225720001</v>
      </c>
      <c r="I22" s="22">
        <v>746.21654962600007</v>
      </c>
      <c r="J22" s="22">
        <v>197.34454036599999</v>
      </c>
      <c r="K22" s="22">
        <v>499.67167114700004</v>
      </c>
      <c r="L22" s="22">
        <v>1269.1735078459999</v>
      </c>
      <c r="M22" s="22">
        <v>398.16950686799998</v>
      </c>
      <c r="N22" s="22">
        <v>502.49948942700195</v>
      </c>
      <c r="O22" s="22">
        <v>21840.629620991</v>
      </c>
    </row>
    <row r="23" spans="2:15" x14ac:dyDescent="0.3">
      <c r="B23" s="25" t="s">
        <v>64</v>
      </c>
      <c r="C23" s="6">
        <v>-336.65642714900002</v>
      </c>
      <c r="D23" s="6">
        <v>-3310.6773805900002</v>
      </c>
      <c r="E23" s="6">
        <v>-415.14555076799991</v>
      </c>
      <c r="F23" s="6">
        <v>-222.03728375599997</v>
      </c>
      <c r="G23" s="6">
        <v>-17.969589275000004</v>
      </c>
      <c r="H23" s="6">
        <v>-228.19280242600007</v>
      </c>
      <c r="I23" s="6">
        <v>-149.72797440400001</v>
      </c>
      <c r="J23" s="6">
        <v>-28.141585900000003</v>
      </c>
      <c r="K23" s="6">
        <v>-92.766517575999998</v>
      </c>
      <c r="L23" s="6">
        <v>-88.515152423000018</v>
      </c>
      <c r="M23" s="6">
        <v>-65.089364196999995</v>
      </c>
      <c r="N23" s="6">
        <v>-81.886621964999179</v>
      </c>
      <c r="O23" s="6">
        <v>-5036.8062504289992</v>
      </c>
    </row>
    <row r="24" spans="2:15" x14ac:dyDescent="0.3">
      <c r="B24" s="26" t="s">
        <v>65</v>
      </c>
      <c r="C24" s="13">
        <v>-42.720136029825838</v>
      </c>
      <c r="D24" s="13">
        <v>-70.061760530393954</v>
      </c>
      <c r="E24" s="13">
        <v>-39.133637998502849</v>
      </c>
      <c r="F24" s="13">
        <v>-21.246664250694469</v>
      </c>
      <c r="G24" s="13">
        <v>-29.654332561490421</v>
      </c>
      <c r="H24" s="13">
        <v>-22.852452144703374</v>
      </c>
      <c r="I24" s="13">
        <v>-47.574660299492699</v>
      </c>
      <c r="J24" s="13">
        <v>-37.309221350404997</v>
      </c>
      <c r="K24" s="13">
        <v>-42.952742724158419</v>
      </c>
      <c r="L24" s="13">
        <v>-20.941243741461886</v>
      </c>
      <c r="M24" s="13">
        <v>-39.523854650794767</v>
      </c>
      <c r="N24" s="13">
        <v>-41.522308546177946</v>
      </c>
      <c r="O24" s="13">
        <v>-50.022139483765635</v>
      </c>
    </row>
    <row r="25" spans="2:15" x14ac:dyDescent="0.3">
      <c r="B25" s="86" t="s">
        <v>66</v>
      </c>
      <c r="C25" s="86"/>
    </row>
    <row r="26" spans="2:15" x14ac:dyDescent="0.3">
      <c r="B26" s="27">
        <v>2025</v>
      </c>
      <c r="C26" s="82">
        <f>(C18/$O18)*100</f>
        <v>10.506962913317011</v>
      </c>
      <c r="D26" s="82">
        <f t="shared" ref="D26:O26" si="0">(D18/$O18)*100</f>
        <v>10.84944999993316</v>
      </c>
      <c r="E26" s="82">
        <f t="shared" si="0"/>
        <v>16.381394259829278</v>
      </c>
      <c r="F26" s="82">
        <f t="shared" si="0"/>
        <v>19.486812325362333</v>
      </c>
      <c r="G26" s="82">
        <f t="shared" si="0"/>
        <v>1.3298069457418282</v>
      </c>
      <c r="H26" s="82">
        <f t="shared" si="0"/>
        <v>17.109190794052363</v>
      </c>
      <c r="I26" s="82">
        <f t="shared" si="0"/>
        <v>5.5114334386708226</v>
      </c>
      <c r="J26" s="82">
        <f t="shared" si="0"/>
        <v>1.2769373862528528</v>
      </c>
      <c r="K26" s="82">
        <f t="shared" si="0"/>
        <v>2.9569335502150027</v>
      </c>
      <c r="L26" s="82">
        <f t="shared" si="0"/>
        <v>8.5249186374954622</v>
      </c>
      <c r="M26" s="82">
        <f t="shared" si="0"/>
        <v>2.609573678532731</v>
      </c>
      <c r="N26" s="82">
        <f t="shared" si="0"/>
        <v>3.4565860705971443</v>
      </c>
      <c r="O26" s="82">
        <f t="shared" si="0"/>
        <v>100</v>
      </c>
    </row>
    <row r="27" spans="2:15" x14ac:dyDescent="0.3">
      <c r="B27" s="29" t="s">
        <v>55</v>
      </c>
      <c r="C27" s="83">
        <f>(C20/$O20)*100</f>
        <v>7.826386668705644</v>
      </c>
      <c r="D27" s="83">
        <f t="shared" ref="D27:O27" si="1">(D20/$O20)*100</f>
        <v>46.929165654769179</v>
      </c>
      <c r="E27" s="83">
        <f t="shared" si="1"/>
        <v>10.535549262601544</v>
      </c>
      <c r="F27" s="83">
        <f t="shared" si="1"/>
        <v>10.378681114056141</v>
      </c>
      <c r="G27" s="83">
        <f t="shared" si="1"/>
        <v>0.60180669462091141</v>
      </c>
      <c r="H27" s="83">
        <f t="shared" si="1"/>
        <v>9.91690496576709</v>
      </c>
      <c r="I27" s="83">
        <f t="shared" si="1"/>
        <v>3.1256062808628879</v>
      </c>
      <c r="J27" s="83">
        <f t="shared" si="1"/>
        <v>0.74909931584210854</v>
      </c>
      <c r="K27" s="83">
        <f t="shared" si="1"/>
        <v>2.1449015869784391</v>
      </c>
      <c r="L27" s="83">
        <f t="shared" si="1"/>
        <v>4.1978041005765361</v>
      </c>
      <c r="M27" s="83">
        <f t="shared" si="1"/>
        <v>1.6355271331725096</v>
      </c>
      <c r="N27" s="83">
        <f t="shared" si="1"/>
        <v>1.9585672220470109</v>
      </c>
      <c r="O27" s="83">
        <f t="shared" si="1"/>
        <v>100</v>
      </c>
    </row>
    <row r="28" spans="2:15" x14ac:dyDescent="0.3">
      <c r="B28" s="26" t="s">
        <v>67</v>
      </c>
      <c r="C28" s="84">
        <f>(C21/$O21)*100</f>
        <v>8.9698590361991162</v>
      </c>
      <c r="D28" s="84">
        <f t="shared" ref="D28:O28" si="2">(D21/$O21)*100</f>
        <v>28.111979683982486</v>
      </c>
      <c r="E28" s="84">
        <f t="shared" si="2"/>
        <v>12.830892492763082</v>
      </c>
      <c r="F28" s="84">
        <f t="shared" si="2"/>
        <v>16.354356708501701</v>
      </c>
      <c r="G28" s="84">
        <f t="shared" si="2"/>
        <v>0.8470649436527955</v>
      </c>
      <c r="H28" s="84">
        <f t="shared" si="2"/>
        <v>15.308076266578647</v>
      </c>
      <c r="I28" s="84">
        <f t="shared" si="2"/>
        <v>3.2786711826339388</v>
      </c>
      <c r="J28" s="84">
        <f t="shared" si="2"/>
        <v>0.93964845455451407</v>
      </c>
      <c r="K28" s="84">
        <f t="shared" si="2"/>
        <v>2.4482991348533885</v>
      </c>
      <c r="L28" s="84">
        <f t="shared" si="2"/>
        <v>6.6404037263813942</v>
      </c>
      <c r="M28" s="84">
        <f t="shared" si="2"/>
        <v>1.9790838504617558</v>
      </c>
      <c r="N28" s="84">
        <f t="shared" si="2"/>
        <v>2.2916645194371776</v>
      </c>
      <c r="O28" s="84">
        <f t="shared" si="2"/>
        <v>100</v>
      </c>
    </row>
    <row r="29" spans="2:15" x14ac:dyDescent="0.3">
      <c r="O29" s="74"/>
    </row>
  </sheetData>
  <mergeCells count="1">
    <mergeCell ref="B25:C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topLeftCell="A13" workbookViewId="0">
      <selection activeCell="N1" sqref="A1:N1048576"/>
    </sheetView>
  </sheetViews>
  <sheetFormatPr defaultColWidth="8.7265625" defaultRowHeight="11.5" x14ac:dyDescent="0.3"/>
  <cols>
    <col min="1" max="2" width="8.7265625" style="1"/>
    <col min="3" max="3" width="5.26953125" style="1" bestFit="1" customWidth="1"/>
    <col min="4" max="5" width="7.7265625" style="1" customWidth="1"/>
    <col min="6" max="6" width="5.26953125" style="1" bestFit="1" customWidth="1"/>
    <col min="7" max="7" width="6.453125" style="1" bestFit="1" customWidth="1"/>
    <col min="8" max="10" width="6.26953125" style="1" bestFit="1" customWidth="1"/>
    <col min="11" max="11" width="6.7265625" style="1" customWidth="1"/>
    <col min="12" max="12" width="5.54296875" style="1" customWidth="1"/>
    <col min="13" max="13" width="6.26953125" style="1" bestFit="1" customWidth="1"/>
    <col min="14" max="14" width="6.54296875" style="1" customWidth="1"/>
    <col min="15" max="15" width="7.81640625" style="1" customWidth="1"/>
    <col min="16" max="16384" width="8.7265625" style="1"/>
  </cols>
  <sheetData>
    <row r="1" spans="2:15" s="20" customFormat="1" ht="51.65" customHeight="1" x14ac:dyDescent="0.3">
      <c r="B1" s="2" t="s">
        <v>2</v>
      </c>
      <c r="C1" s="24" t="s">
        <v>12</v>
      </c>
      <c r="D1" s="24" t="s">
        <v>60</v>
      </c>
      <c r="E1" s="24" t="s">
        <v>4</v>
      </c>
      <c r="F1" s="24" t="s">
        <v>13</v>
      </c>
      <c r="G1" s="24" t="s">
        <v>61</v>
      </c>
      <c r="H1" s="24" t="s">
        <v>8</v>
      </c>
      <c r="I1" s="24" t="s">
        <v>14</v>
      </c>
      <c r="J1" s="24" t="s">
        <v>15</v>
      </c>
      <c r="K1" s="24" t="s">
        <v>62</v>
      </c>
      <c r="L1" s="24" t="s">
        <v>63</v>
      </c>
      <c r="M1" s="24" t="s">
        <v>10</v>
      </c>
      <c r="N1" s="24" t="s">
        <v>57</v>
      </c>
      <c r="O1" s="24" t="s">
        <v>56</v>
      </c>
    </row>
    <row r="2" spans="2:15" x14ac:dyDescent="0.3">
      <c r="B2" s="1" t="s">
        <v>33</v>
      </c>
      <c r="C2" s="16">
        <v>31.743026539999999</v>
      </c>
      <c r="D2" s="16">
        <v>995.11044261999996</v>
      </c>
      <c r="E2" s="16">
        <v>1531.4038286099999</v>
      </c>
      <c r="F2" s="16">
        <v>27.353618480000002</v>
      </c>
      <c r="G2" s="16">
        <v>4.4473404000000007</v>
      </c>
      <c r="H2" s="16">
        <v>210.71540833</v>
      </c>
      <c r="I2" s="16">
        <v>5.8434027300000002</v>
      </c>
      <c r="J2" s="16">
        <v>31.428305870000003</v>
      </c>
      <c r="K2" s="16">
        <v>146.79206105</v>
      </c>
      <c r="L2" s="16">
        <v>34.611383609999997</v>
      </c>
      <c r="M2" s="16">
        <v>56.87664599</v>
      </c>
      <c r="N2" s="16">
        <v>88.814726460000031</v>
      </c>
      <c r="O2" s="16">
        <v>3165.1401906900001</v>
      </c>
    </row>
    <row r="3" spans="2:15" x14ac:dyDescent="0.3">
      <c r="B3" s="1" t="s">
        <v>34</v>
      </c>
      <c r="C3" s="16">
        <v>31.304549260000002</v>
      </c>
      <c r="D3" s="16">
        <v>907.85732726000003</v>
      </c>
      <c r="E3" s="16">
        <v>3903.7754015199998</v>
      </c>
      <c r="F3" s="16">
        <v>31.432777260000002</v>
      </c>
      <c r="G3" s="16">
        <v>15.005137769999999</v>
      </c>
      <c r="H3" s="16">
        <v>247.75907289</v>
      </c>
      <c r="I3" s="16">
        <v>5.8568562499999999</v>
      </c>
      <c r="J3" s="16">
        <v>32.707594550000003</v>
      </c>
      <c r="K3" s="16">
        <v>90.482066700000004</v>
      </c>
      <c r="L3" s="16">
        <v>29.640014170000001</v>
      </c>
      <c r="M3" s="16">
        <v>45.731562689999997</v>
      </c>
      <c r="N3" s="16">
        <v>143.48344766999912</v>
      </c>
      <c r="O3" s="16">
        <v>5485.0358079899997</v>
      </c>
    </row>
    <row r="4" spans="2:15" x14ac:dyDescent="0.3">
      <c r="B4" s="1" t="s">
        <v>35</v>
      </c>
      <c r="C4" s="16">
        <v>42.164876670000005</v>
      </c>
      <c r="D4" s="16">
        <v>995.51680431</v>
      </c>
      <c r="E4" s="16">
        <v>4177.23665755</v>
      </c>
      <c r="F4" s="16">
        <v>34.97001779</v>
      </c>
      <c r="G4" s="16">
        <v>23.15692997</v>
      </c>
      <c r="H4" s="16">
        <v>267.04306889999998</v>
      </c>
      <c r="I4" s="16">
        <v>17.330515649999999</v>
      </c>
      <c r="J4" s="16">
        <v>40.722780469999996</v>
      </c>
      <c r="K4" s="16">
        <v>88.198165829999994</v>
      </c>
      <c r="L4" s="16">
        <v>30.286940269999999</v>
      </c>
      <c r="M4" s="16">
        <v>71.849621599999992</v>
      </c>
      <c r="N4" s="16">
        <v>116.69953871000004</v>
      </c>
      <c r="O4" s="16">
        <v>5905.1759177200001</v>
      </c>
    </row>
    <row r="5" spans="2:15" x14ac:dyDescent="0.3">
      <c r="B5" s="4" t="s">
        <v>36</v>
      </c>
      <c r="C5" s="22">
        <v>105.21245247</v>
      </c>
      <c r="D5" s="22">
        <v>2898.4845741899999</v>
      </c>
      <c r="E5" s="22">
        <v>9612.4158876800011</v>
      </c>
      <c r="F5" s="22">
        <v>93.756413530000003</v>
      </c>
      <c r="G5" s="22">
        <v>42.609408139999999</v>
      </c>
      <c r="H5" s="22">
        <v>725.51755012000001</v>
      </c>
      <c r="I5" s="22">
        <v>29.03077463</v>
      </c>
      <c r="J5" s="22">
        <v>104.85868089</v>
      </c>
      <c r="K5" s="22">
        <v>325.47229357999998</v>
      </c>
      <c r="L5" s="22">
        <v>94.538338049999993</v>
      </c>
      <c r="M5" s="22">
        <v>174.45783028</v>
      </c>
      <c r="N5" s="22">
        <v>348.99771284000013</v>
      </c>
      <c r="O5" s="22">
        <v>14555.351916399999</v>
      </c>
    </row>
    <row r="6" spans="2:15" x14ac:dyDescent="0.3">
      <c r="B6" s="1" t="s">
        <v>37</v>
      </c>
      <c r="C6" s="16">
        <v>34.567574039999997</v>
      </c>
      <c r="D6" s="16">
        <v>865.07012471000007</v>
      </c>
      <c r="E6" s="16">
        <v>7323.11323283</v>
      </c>
      <c r="F6" s="16">
        <v>29.300205289999997</v>
      </c>
      <c r="G6" s="16">
        <v>30.608194809999997</v>
      </c>
      <c r="H6" s="16">
        <v>232.17575169</v>
      </c>
      <c r="I6" s="16">
        <v>27.047433719999997</v>
      </c>
      <c r="J6" s="16">
        <v>30.45022372</v>
      </c>
      <c r="K6" s="16">
        <v>93.645969390000005</v>
      </c>
      <c r="L6" s="16">
        <v>44.686545659999993</v>
      </c>
      <c r="M6" s="16">
        <v>81.273943799999998</v>
      </c>
      <c r="N6" s="16">
        <v>121.01542773999977</v>
      </c>
      <c r="O6" s="16">
        <v>8912.9546274000004</v>
      </c>
    </row>
    <row r="7" spans="2:15" x14ac:dyDescent="0.3">
      <c r="B7" s="1" t="s">
        <v>0</v>
      </c>
      <c r="C7" s="16">
        <v>25.792643139999999</v>
      </c>
      <c r="D7" s="16">
        <v>1056.74022513</v>
      </c>
      <c r="E7" s="16">
        <v>5502.2673817799996</v>
      </c>
      <c r="F7" s="16">
        <v>30.184209289999998</v>
      </c>
      <c r="G7" s="16">
        <v>0</v>
      </c>
      <c r="H7" s="16">
        <v>250.51638825999999</v>
      </c>
      <c r="I7" s="16">
        <v>9.9718427899999984</v>
      </c>
      <c r="J7" s="16">
        <v>36.963047179999997</v>
      </c>
      <c r="K7" s="16">
        <v>94.665749629999993</v>
      </c>
      <c r="L7" s="16">
        <v>60.059479020000005</v>
      </c>
      <c r="M7" s="16">
        <v>54.495517169999999</v>
      </c>
      <c r="N7" s="16">
        <v>176.24914768999957</v>
      </c>
      <c r="O7" s="16">
        <v>7297.9056310799997</v>
      </c>
    </row>
    <row r="8" spans="2:15" x14ac:dyDescent="0.3">
      <c r="B8" s="1" t="s">
        <v>38</v>
      </c>
      <c r="C8" s="16">
        <v>21.707735070000002</v>
      </c>
      <c r="D8" s="16">
        <v>1074.8712112000001</v>
      </c>
      <c r="E8" s="16">
        <v>5686.9689220399996</v>
      </c>
      <c r="F8" s="16">
        <v>36.785834380000004</v>
      </c>
      <c r="G8" s="16">
        <v>0</v>
      </c>
      <c r="H8" s="16">
        <v>257.10646187999998</v>
      </c>
      <c r="I8" s="16">
        <v>49.387112780000002</v>
      </c>
      <c r="J8" s="16">
        <v>38.121303399999995</v>
      </c>
      <c r="K8" s="16">
        <v>121.11052943999999</v>
      </c>
      <c r="L8" s="16">
        <v>42.55946926</v>
      </c>
      <c r="M8" s="16">
        <v>88.64280484999999</v>
      </c>
      <c r="N8" s="16">
        <v>165.83130851000118</v>
      </c>
      <c r="O8" s="16">
        <v>7583.0926928100007</v>
      </c>
    </row>
    <row r="9" spans="2:15" x14ac:dyDescent="0.3">
      <c r="B9" s="4" t="s">
        <v>39</v>
      </c>
      <c r="C9" s="22">
        <v>82.067952250000005</v>
      </c>
      <c r="D9" s="22">
        <v>2996.6815610399999</v>
      </c>
      <c r="E9" s="22">
        <v>18512.349536650003</v>
      </c>
      <c r="F9" s="22">
        <v>96.270248959999989</v>
      </c>
      <c r="G9" s="22">
        <v>30.608194809999997</v>
      </c>
      <c r="H9" s="22">
        <v>739.79860183000005</v>
      </c>
      <c r="I9" s="22">
        <v>86.406389290000007</v>
      </c>
      <c r="J9" s="22">
        <v>105.5345743</v>
      </c>
      <c r="K9" s="22">
        <v>309.42224845999999</v>
      </c>
      <c r="L9" s="22">
        <v>147.30549393999999</v>
      </c>
      <c r="M9" s="22">
        <v>224.41226581999999</v>
      </c>
      <c r="N9" s="22">
        <v>463.0958839399986</v>
      </c>
      <c r="O9" s="22">
        <v>23793.952951290001</v>
      </c>
    </row>
    <row r="10" spans="2:15" x14ac:dyDescent="0.3">
      <c r="B10" s="1" t="s">
        <v>40</v>
      </c>
      <c r="C10" s="16">
        <v>21.28581324</v>
      </c>
      <c r="D10" s="16">
        <v>773.75679270000001</v>
      </c>
      <c r="E10" s="16">
        <v>5993.4350744100002</v>
      </c>
      <c r="F10" s="16">
        <v>32.033758069999998</v>
      </c>
      <c r="G10" s="16">
        <v>1.5720000000000001</v>
      </c>
      <c r="H10" s="16">
        <v>267.51132713999999</v>
      </c>
      <c r="I10" s="16">
        <v>14.706035609999999</v>
      </c>
      <c r="J10" s="16">
        <v>39.831279850000001</v>
      </c>
      <c r="K10" s="16">
        <v>124.92844601</v>
      </c>
      <c r="L10" s="16">
        <v>28.816237649999998</v>
      </c>
      <c r="M10" s="16">
        <v>59.041829799999995</v>
      </c>
      <c r="N10" s="16">
        <v>155.22579893999958</v>
      </c>
      <c r="O10" s="16">
        <v>7512.1443934199997</v>
      </c>
    </row>
    <row r="11" spans="2:15" x14ac:dyDescent="0.3">
      <c r="B11" s="1" t="s">
        <v>41</v>
      </c>
      <c r="C11" s="16">
        <v>24.973693870000002</v>
      </c>
      <c r="D11" s="16">
        <v>865.73025276999999</v>
      </c>
      <c r="E11" s="16">
        <v>3682.9768293500001</v>
      </c>
      <c r="F11" s="16">
        <v>31.286482620000001</v>
      </c>
      <c r="G11" s="16">
        <v>0</v>
      </c>
      <c r="H11" s="16">
        <v>316.80614869999999</v>
      </c>
      <c r="I11" s="16">
        <v>50.352403819999999</v>
      </c>
      <c r="J11" s="16">
        <v>38.248932350000004</v>
      </c>
      <c r="K11" s="16">
        <v>160.95397047</v>
      </c>
      <c r="L11" s="16">
        <v>33.99666526</v>
      </c>
      <c r="M11" s="16">
        <v>68.962687279999997</v>
      </c>
      <c r="N11" s="16">
        <v>211.70299926000024</v>
      </c>
      <c r="O11" s="16">
        <v>5485.9910657500004</v>
      </c>
    </row>
    <row r="12" spans="2:15" x14ac:dyDescent="0.3">
      <c r="B12" s="1" t="s">
        <v>42</v>
      </c>
      <c r="C12" s="16">
        <v>32.916389240000001</v>
      </c>
      <c r="D12" s="16">
        <v>797.81925260000003</v>
      </c>
      <c r="E12" s="16">
        <v>3583.39876323</v>
      </c>
      <c r="F12" s="16">
        <v>35.82969524</v>
      </c>
      <c r="G12" s="16">
        <v>0.42399999999999999</v>
      </c>
      <c r="H12" s="16">
        <v>295.98924391000003</v>
      </c>
      <c r="I12" s="16">
        <v>47.607447659999998</v>
      </c>
      <c r="J12" s="16">
        <v>57.340458140000003</v>
      </c>
      <c r="K12" s="16">
        <v>132.9575648</v>
      </c>
      <c r="L12" s="16">
        <v>28.230343140000002</v>
      </c>
      <c r="M12" s="16">
        <v>44.949696259999996</v>
      </c>
      <c r="N12" s="16">
        <v>141.14548402999972</v>
      </c>
      <c r="O12" s="16">
        <v>5198.6083382500001</v>
      </c>
    </row>
    <row r="13" spans="2:15" x14ac:dyDescent="0.3">
      <c r="B13" s="4" t="s">
        <v>43</v>
      </c>
      <c r="C13" s="22">
        <v>79.175896349999988</v>
      </c>
      <c r="D13" s="22">
        <v>2437.3062980700001</v>
      </c>
      <c r="E13" s="22">
        <v>13259.810666989999</v>
      </c>
      <c r="F13" s="22">
        <v>99.149935930000012</v>
      </c>
      <c r="G13" s="22">
        <v>1.996</v>
      </c>
      <c r="H13" s="22">
        <v>880.30671974999996</v>
      </c>
      <c r="I13" s="22">
        <v>112.66588709</v>
      </c>
      <c r="J13" s="22">
        <v>135.42067034000002</v>
      </c>
      <c r="K13" s="22">
        <v>418.83998127999996</v>
      </c>
      <c r="L13" s="22">
        <v>91.043246049999993</v>
      </c>
      <c r="M13" s="22">
        <v>172.95421334</v>
      </c>
      <c r="N13" s="22">
        <v>508.07428222999954</v>
      </c>
      <c r="O13" s="22">
        <v>18196.743797419997</v>
      </c>
    </row>
    <row r="14" spans="2:15" x14ac:dyDescent="0.3">
      <c r="B14" s="1" t="s">
        <v>44</v>
      </c>
      <c r="C14" s="16">
        <v>32.376524969999998</v>
      </c>
      <c r="D14" s="16">
        <v>930.40224215000001</v>
      </c>
      <c r="E14" s="16">
        <v>2390.31703763</v>
      </c>
      <c r="F14" s="16">
        <v>40.865943700000003</v>
      </c>
      <c r="G14" s="16">
        <v>0</v>
      </c>
      <c r="H14" s="16">
        <v>339.99369242</v>
      </c>
      <c r="I14" s="16">
        <v>64.071686369999995</v>
      </c>
      <c r="J14" s="16">
        <v>58.336990289999996</v>
      </c>
      <c r="K14" s="16">
        <v>89.774229560000009</v>
      </c>
      <c r="L14" s="16">
        <v>36.415553659999993</v>
      </c>
      <c r="M14" s="16">
        <v>97.080554370000002</v>
      </c>
      <c r="N14" s="16">
        <v>258.80784441000031</v>
      </c>
      <c r="O14" s="16">
        <v>4338.4422995300001</v>
      </c>
    </row>
    <row r="15" spans="2:15" x14ac:dyDescent="0.3">
      <c r="B15" s="1" t="s">
        <v>45</v>
      </c>
      <c r="C15" s="16">
        <v>31.143153160000001</v>
      </c>
      <c r="D15" s="16">
        <v>817.77802751000002</v>
      </c>
      <c r="E15" s="16">
        <v>7163.8374502400002</v>
      </c>
      <c r="F15" s="16">
        <v>36.064062560000004</v>
      </c>
      <c r="G15" s="16">
        <v>0</v>
      </c>
      <c r="H15" s="16">
        <v>260.44848289999999</v>
      </c>
      <c r="I15" s="16">
        <v>46.81037516</v>
      </c>
      <c r="J15" s="16">
        <v>58.114539119999996</v>
      </c>
      <c r="K15" s="16">
        <v>122.54973428</v>
      </c>
      <c r="L15" s="16">
        <v>38.61754981</v>
      </c>
      <c r="M15" s="16">
        <v>60.456578619999995</v>
      </c>
      <c r="N15" s="16">
        <v>165.85017486999894</v>
      </c>
      <c r="O15" s="16">
        <v>8801.67012823</v>
      </c>
    </row>
    <row r="16" spans="2:15" x14ac:dyDescent="0.3">
      <c r="B16" s="1" t="s">
        <v>46</v>
      </c>
      <c r="C16" s="16">
        <v>22.570716620000002</v>
      </c>
      <c r="D16" s="16">
        <v>985.84703907000005</v>
      </c>
      <c r="E16" s="16">
        <v>3055.94890545</v>
      </c>
      <c r="F16" s="16">
        <v>21.36214558</v>
      </c>
      <c r="G16" s="16">
        <v>0.1115</v>
      </c>
      <c r="H16" s="16">
        <v>134.79918713999999</v>
      </c>
      <c r="I16" s="16">
        <v>102.51289992</v>
      </c>
      <c r="J16" s="16">
        <v>43.324425609999999</v>
      </c>
      <c r="K16" s="16">
        <v>134.21861584000001</v>
      </c>
      <c r="L16" s="16">
        <v>39.472202000000003</v>
      </c>
      <c r="M16" s="16">
        <v>49.511182429999998</v>
      </c>
      <c r="N16" s="16">
        <v>157.8738330500002</v>
      </c>
      <c r="O16" s="16">
        <v>4747.5526527100001</v>
      </c>
    </row>
    <row r="17" spans="2:15" x14ac:dyDescent="0.3">
      <c r="B17" s="4" t="s">
        <v>47</v>
      </c>
      <c r="C17" s="22">
        <v>86.090394750000002</v>
      </c>
      <c r="D17" s="22">
        <v>2734.0273087300002</v>
      </c>
      <c r="E17" s="22">
        <v>12610.10339332</v>
      </c>
      <c r="F17" s="22">
        <v>98.292151840000002</v>
      </c>
      <c r="G17" s="22">
        <v>0.1115</v>
      </c>
      <c r="H17" s="22">
        <v>735.24136246</v>
      </c>
      <c r="I17" s="22">
        <v>213.39496144999998</v>
      </c>
      <c r="J17" s="22">
        <v>159.77595502</v>
      </c>
      <c r="K17" s="22">
        <v>346.54257968000002</v>
      </c>
      <c r="L17" s="22">
        <v>114.50530547</v>
      </c>
      <c r="M17" s="22">
        <v>207.04831541999999</v>
      </c>
      <c r="N17" s="22">
        <v>582.53185233000181</v>
      </c>
      <c r="O17" s="22">
        <v>17887.66508047</v>
      </c>
    </row>
    <row r="18" spans="2:15" x14ac:dyDescent="0.3">
      <c r="B18" s="4" t="s">
        <v>48</v>
      </c>
      <c r="C18" s="22">
        <v>352.54669581999997</v>
      </c>
      <c r="D18" s="22">
        <v>11066.499742030001</v>
      </c>
      <c r="E18" s="22">
        <v>53994.679484640001</v>
      </c>
      <c r="F18" s="22">
        <v>387.46875025999998</v>
      </c>
      <c r="G18" s="22">
        <v>75.325102950000002</v>
      </c>
      <c r="H18" s="22">
        <v>3080.8642341599998</v>
      </c>
      <c r="I18" s="22">
        <v>441.49801245999998</v>
      </c>
      <c r="J18" s="22">
        <v>505.58988055000003</v>
      </c>
      <c r="K18" s="22">
        <v>1400.2771029999999</v>
      </c>
      <c r="L18" s="22">
        <v>447.39238351</v>
      </c>
      <c r="M18" s="22">
        <v>778.87262485999997</v>
      </c>
      <c r="N18" s="22">
        <v>1902.6997313399963</v>
      </c>
      <c r="O18" s="22">
        <v>74433.713745579997</v>
      </c>
    </row>
    <row r="19" spans="2:15" x14ac:dyDescent="0.3">
      <c r="B19" s="1" t="s">
        <v>49</v>
      </c>
      <c r="C19" s="16">
        <v>21.822624000000001</v>
      </c>
      <c r="D19" s="16">
        <v>1236.2466079600001</v>
      </c>
      <c r="E19" s="16">
        <v>2925.3709098700001</v>
      </c>
      <c r="F19" s="16">
        <v>29.11796807</v>
      </c>
      <c r="G19" s="16">
        <v>0</v>
      </c>
      <c r="H19" s="16">
        <v>270.47058691000001</v>
      </c>
      <c r="I19" s="16">
        <v>53.685406530000002</v>
      </c>
      <c r="J19" s="16">
        <v>41.868523029999999</v>
      </c>
      <c r="K19" s="16">
        <v>118.78301969</v>
      </c>
      <c r="L19" s="16">
        <v>31.976017510000002</v>
      </c>
      <c r="M19" s="16">
        <v>68.93866915000001</v>
      </c>
      <c r="N19" s="16">
        <v>129.14980079000091</v>
      </c>
      <c r="O19" s="16">
        <v>4927.4301335099999</v>
      </c>
    </row>
    <row r="20" spans="2:15" x14ac:dyDescent="0.3">
      <c r="B20" s="1" t="s">
        <v>34</v>
      </c>
      <c r="C20" s="16">
        <v>18.695071300000002</v>
      </c>
      <c r="D20" s="16">
        <v>945.63246375000006</v>
      </c>
      <c r="E20" s="16">
        <v>3871.36838244</v>
      </c>
      <c r="F20" s="16">
        <v>31.002211170000002</v>
      </c>
      <c r="G20" s="16">
        <v>0</v>
      </c>
      <c r="H20" s="16">
        <v>370.89695047000004</v>
      </c>
      <c r="I20" s="16">
        <v>27.497146559999997</v>
      </c>
      <c r="J20" s="16">
        <v>41.007183650000002</v>
      </c>
      <c r="K20" s="16">
        <v>107.17748438</v>
      </c>
      <c r="L20" s="16">
        <v>34.455363520000006</v>
      </c>
      <c r="M20" s="16">
        <v>53.120990460000002</v>
      </c>
      <c r="N20" s="16">
        <v>137.7952335199995</v>
      </c>
      <c r="O20" s="16">
        <v>5638.6484812200006</v>
      </c>
    </row>
    <row r="21" spans="2:15" x14ac:dyDescent="0.3">
      <c r="B21" s="1" t="s">
        <v>35</v>
      </c>
      <c r="C21" s="16">
        <v>18.605065719999999</v>
      </c>
      <c r="D21" s="16">
        <v>718.82341511000004</v>
      </c>
      <c r="E21" s="16">
        <v>2054.9352860899999</v>
      </c>
      <c r="F21" s="16">
        <v>16.65117764</v>
      </c>
      <c r="G21" s="16">
        <v>0</v>
      </c>
      <c r="H21" s="16">
        <v>242.58625209000002</v>
      </c>
      <c r="I21" s="16">
        <v>24.49693662</v>
      </c>
      <c r="J21" s="16">
        <v>32.431788769999997</v>
      </c>
      <c r="K21" s="16">
        <v>57.141289780000001</v>
      </c>
      <c r="L21" s="16">
        <v>28.755958579999998</v>
      </c>
      <c r="M21" s="16">
        <v>32.385337669999998</v>
      </c>
      <c r="N21" s="16">
        <v>86.702649849999901</v>
      </c>
      <c r="O21" s="16">
        <v>3313.5151579200001</v>
      </c>
    </row>
    <row r="22" spans="2:15" x14ac:dyDescent="0.3">
      <c r="B22" s="4" t="s">
        <v>36</v>
      </c>
      <c r="C22" s="22">
        <v>59.122761020000006</v>
      </c>
      <c r="D22" s="22">
        <v>2900.7024868200001</v>
      </c>
      <c r="E22" s="22">
        <v>8851.6745783999995</v>
      </c>
      <c r="F22" s="22">
        <v>76.771356879999999</v>
      </c>
      <c r="G22" s="22">
        <v>0</v>
      </c>
      <c r="H22" s="22">
        <v>883.95378947000006</v>
      </c>
      <c r="I22" s="22">
        <v>105.67948971</v>
      </c>
      <c r="J22" s="22">
        <v>115.30749545</v>
      </c>
      <c r="K22" s="22">
        <v>283.10179385000004</v>
      </c>
      <c r="L22" s="22">
        <v>95.187339609999995</v>
      </c>
      <c r="M22" s="22">
        <v>154.44499728</v>
      </c>
      <c r="N22" s="22">
        <v>353.64768415999987</v>
      </c>
      <c r="O22" s="22">
        <v>13879.59377265</v>
      </c>
    </row>
    <row r="23" spans="2:15" x14ac:dyDescent="0.3">
      <c r="B23" s="25" t="s">
        <v>64</v>
      </c>
      <c r="C23" s="6">
        <v>-9.0005580000003249E-2</v>
      </c>
      <c r="D23" s="6">
        <v>-226.80904864000001</v>
      </c>
      <c r="E23" s="6">
        <v>-1816.4330963500001</v>
      </c>
      <c r="F23" s="6">
        <v>-14.351033530000002</v>
      </c>
      <c r="G23" s="6">
        <v>0</v>
      </c>
      <c r="H23" s="6">
        <v>-128.31069838000002</v>
      </c>
      <c r="I23" s="6">
        <v>-3.0002099399999977</v>
      </c>
      <c r="J23" s="6">
        <v>-8.5753948800000046</v>
      </c>
      <c r="K23" s="6">
        <v>-50.036194599999995</v>
      </c>
      <c r="L23" s="6">
        <v>-5.699404940000008</v>
      </c>
      <c r="M23" s="6">
        <v>-20.735652790000003</v>
      </c>
      <c r="N23" s="6">
        <v>-51.092583669999598</v>
      </c>
      <c r="O23" s="6">
        <v>-2325.1333233000005</v>
      </c>
    </row>
    <row r="24" spans="2:15" x14ac:dyDescent="0.3">
      <c r="B24" s="26" t="s">
        <v>65</v>
      </c>
      <c r="C24" s="13">
        <v>-0.48144015369442983</v>
      </c>
      <c r="D24" s="13">
        <v>-23.98490505926225</v>
      </c>
      <c r="E24" s="13">
        <v>-46.919665526770679</v>
      </c>
      <c r="F24" s="13">
        <v>-46.290354746977236</v>
      </c>
      <c r="G24" s="13">
        <v>0</v>
      </c>
      <c r="H24" s="13">
        <v>-34.594702980815804</v>
      </c>
      <c r="I24" s="13">
        <v>-10.910986467099072</v>
      </c>
      <c r="J24" s="13">
        <v>-20.91193326806291</v>
      </c>
      <c r="K24" s="13">
        <v>-46.685360166315931</v>
      </c>
      <c r="L24" s="13">
        <v>-16.541415784778252</v>
      </c>
      <c r="M24" s="13">
        <v>-39.034763114241834</v>
      </c>
      <c r="N24" s="13">
        <v>-37.078629183921706</v>
      </c>
      <c r="O24" s="13">
        <v>-41.235649483099635</v>
      </c>
    </row>
    <row r="25" spans="2:15" x14ac:dyDescent="0.3">
      <c r="B25" s="86" t="s">
        <v>66</v>
      </c>
      <c r="C25" s="86"/>
    </row>
    <row r="26" spans="2:15" x14ac:dyDescent="0.3">
      <c r="B26" s="27">
        <v>2025</v>
      </c>
      <c r="C26" s="28">
        <f>(C18/$O18)*100</f>
        <v>0.47363846042269364</v>
      </c>
      <c r="D26" s="28">
        <f t="shared" ref="D26:O26" si="0">(D18/$O18)*100</f>
        <v>14.867590484408884</v>
      </c>
      <c r="E26" s="28">
        <f t="shared" si="0"/>
        <v>72.540622746834657</v>
      </c>
      <c r="F26" s="28">
        <f t="shared" si="0"/>
        <v>0.52055544559337341</v>
      </c>
      <c r="G26" s="28">
        <f t="shared" si="0"/>
        <v>0.10119756110445711</v>
      </c>
      <c r="H26" s="28">
        <f t="shared" si="0"/>
        <v>4.1390709654641498</v>
      </c>
      <c r="I26" s="28">
        <f t="shared" si="0"/>
        <v>0.5931425294310495</v>
      </c>
      <c r="J26" s="28">
        <f t="shared" si="0"/>
        <v>0.67924849521568154</v>
      </c>
      <c r="K26" s="28">
        <f t="shared" si="0"/>
        <v>1.8812404118196384</v>
      </c>
      <c r="L26" s="28">
        <f t="shared" si="0"/>
        <v>0.60106148275661841</v>
      </c>
      <c r="M26" s="28">
        <f t="shared" si="0"/>
        <v>1.0463976411579368</v>
      </c>
      <c r="N26" s="28">
        <f t="shared" si="0"/>
        <v>2.5562337757908553</v>
      </c>
      <c r="O26" s="28">
        <f t="shared" si="0"/>
        <v>100</v>
      </c>
    </row>
    <row r="27" spans="2:15" x14ac:dyDescent="0.3">
      <c r="B27" s="29" t="s">
        <v>55</v>
      </c>
      <c r="C27" s="30">
        <f>(C20/$O20)*100</f>
        <v>0.33155234560667385</v>
      </c>
      <c r="D27" s="30">
        <f t="shared" ref="D27:O27" si="1">(D20/$O20)*100</f>
        <v>16.770551789130135</v>
      </c>
      <c r="E27" s="30">
        <f t="shared" si="1"/>
        <v>68.657735897776249</v>
      </c>
      <c r="F27" s="30">
        <f t="shared" si="1"/>
        <v>0.54981634824826398</v>
      </c>
      <c r="G27" s="30">
        <f t="shared" si="1"/>
        <v>0</v>
      </c>
      <c r="H27" s="30">
        <f t="shared" si="1"/>
        <v>6.5777633009985275</v>
      </c>
      <c r="I27" s="30">
        <f t="shared" si="1"/>
        <v>0.48765491680464901</v>
      </c>
      <c r="J27" s="30">
        <f t="shared" si="1"/>
        <v>0.7272519964061942</v>
      </c>
      <c r="K27" s="30">
        <f t="shared" si="1"/>
        <v>1.9007654890522745</v>
      </c>
      <c r="L27" s="30">
        <f t="shared" si="1"/>
        <v>0.61105712893358277</v>
      </c>
      <c r="M27" s="30">
        <f t="shared" si="1"/>
        <v>0.9420872862872014</v>
      </c>
      <c r="N27" s="30">
        <f t="shared" si="1"/>
        <v>2.4437635007562233</v>
      </c>
      <c r="O27" s="30">
        <f t="shared" si="1"/>
        <v>100</v>
      </c>
    </row>
    <row r="28" spans="2:15" x14ac:dyDescent="0.3">
      <c r="B28" s="26" t="s">
        <v>67</v>
      </c>
      <c r="C28" s="31">
        <f>(C21/$O21)*100</f>
        <v>0.56149028549122426</v>
      </c>
      <c r="D28" s="31">
        <f t="shared" ref="D28:O28" si="2">(D21/$O21)*100</f>
        <v>21.693681207157315</v>
      </c>
      <c r="E28" s="31">
        <f t="shared" si="2"/>
        <v>62.016776388611682</v>
      </c>
      <c r="F28" s="31">
        <f t="shared" si="2"/>
        <v>0.50252305622324289</v>
      </c>
      <c r="G28" s="31">
        <f t="shared" si="2"/>
        <v>0</v>
      </c>
      <c r="H28" s="31">
        <f t="shared" si="2"/>
        <v>7.3211149045196819</v>
      </c>
      <c r="I28" s="31">
        <f t="shared" si="2"/>
        <v>0.73930359308745441</v>
      </c>
      <c r="J28" s="31">
        <f t="shared" si="2"/>
        <v>0.97877291107243569</v>
      </c>
      <c r="K28" s="31">
        <f t="shared" si="2"/>
        <v>1.7244915763677819</v>
      </c>
      <c r="L28" s="31">
        <f t="shared" si="2"/>
        <v>0.86783844978850311</v>
      </c>
      <c r="M28" s="31">
        <f t="shared" si="2"/>
        <v>0.97737104333421287</v>
      </c>
      <c r="N28" s="31">
        <f t="shared" si="2"/>
        <v>2.6166365843464536</v>
      </c>
      <c r="O28" s="31">
        <f t="shared" si="2"/>
        <v>100</v>
      </c>
    </row>
  </sheetData>
  <mergeCells count="1">
    <mergeCell ref="B25:C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opLeftCell="A10" workbookViewId="0">
      <selection activeCell="P6" sqref="P6"/>
    </sheetView>
  </sheetViews>
  <sheetFormatPr defaultColWidth="8.7265625" defaultRowHeight="11.5" x14ac:dyDescent="0.3"/>
  <cols>
    <col min="1" max="2" width="8.7265625" style="1"/>
    <col min="3" max="3" width="6.1796875" style="1" bestFit="1" customWidth="1"/>
    <col min="4" max="5" width="3.26953125" style="1" bestFit="1" customWidth="1"/>
    <col min="6" max="6" width="7" style="1" customWidth="1"/>
    <col min="7" max="7" width="6.26953125" style="1" customWidth="1"/>
    <col min="8" max="8" width="6.1796875" style="1" bestFit="1" customWidth="1"/>
    <col min="9" max="10" width="4.81640625" style="1" bestFit="1" customWidth="1"/>
    <col min="11" max="11" width="3.26953125" style="1" bestFit="1" customWidth="1"/>
    <col min="12" max="12" width="7" style="1" bestFit="1" customWidth="1"/>
    <col min="13" max="13" width="6.1796875" style="1" bestFit="1" customWidth="1"/>
    <col min="14" max="14" width="7.453125" style="1" customWidth="1"/>
    <col min="15" max="16384" width="8.7265625" style="1"/>
  </cols>
  <sheetData>
    <row r="1" spans="2:14" s="8" customFormat="1" ht="10" x14ac:dyDescent="0.2">
      <c r="B1" s="32" t="s">
        <v>68</v>
      </c>
      <c r="C1" s="87" t="s">
        <v>69</v>
      </c>
      <c r="D1" s="88"/>
      <c r="E1" s="88"/>
      <c r="F1" s="88"/>
      <c r="G1" s="88"/>
      <c r="H1" s="89"/>
      <c r="I1" s="88" t="s">
        <v>31</v>
      </c>
      <c r="J1" s="88"/>
      <c r="K1" s="88"/>
      <c r="L1" s="88"/>
      <c r="M1" s="88"/>
      <c r="N1" s="88"/>
    </row>
    <row r="2" spans="2:14" s="8" customFormat="1" ht="40.5" x14ac:dyDescent="0.2">
      <c r="B2" s="33" t="s">
        <v>2</v>
      </c>
      <c r="C2" s="37">
        <v>71021000</v>
      </c>
      <c r="D2" s="34">
        <v>71022100</v>
      </c>
      <c r="E2" s="34">
        <v>71022900</v>
      </c>
      <c r="F2" s="34">
        <v>71023100</v>
      </c>
      <c r="G2" s="34">
        <v>71023900</v>
      </c>
      <c r="H2" s="35" t="s">
        <v>70</v>
      </c>
      <c r="I2" s="34">
        <v>71021000</v>
      </c>
      <c r="J2" s="34">
        <v>71022100</v>
      </c>
      <c r="K2" s="34">
        <v>71022900</v>
      </c>
      <c r="L2" s="34">
        <v>71023100</v>
      </c>
      <c r="M2" s="34">
        <v>71023900</v>
      </c>
      <c r="N2" s="34" t="s">
        <v>70</v>
      </c>
    </row>
    <row r="3" spans="2:14" x14ac:dyDescent="0.3">
      <c r="B3" s="36" t="s">
        <v>33</v>
      </c>
      <c r="C3" s="38">
        <v>128.14178179000001</v>
      </c>
      <c r="D3" s="21">
        <v>6.819646E-2</v>
      </c>
      <c r="E3" s="21">
        <v>0</v>
      </c>
      <c r="F3" s="21">
        <v>604.09710465000001</v>
      </c>
      <c r="G3" s="21">
        <v>314.09987092</v>
      </c>
      <c r="H3" s="39">
        <v>1046.4069538200001</v>
      </c>
      <c r="I3" s="21">
        <v>0</v>
      </c>
      <c r="J3" s="21">
        <v>1.4646111499999999</v>
      </c>
      <c r="K3" s="21">
        <v>0</v>
      </c>
      <c r="L3" s="21">
        <v>976.9475814299999</v>
      </c>
      <c r="M3" s="21">
        <v>552.99163603</v>
      </c>
      <c r="N3" s="21">
        <v>1531.4038286099999</v>
      </c>
    </row>
    <row r="4" spans="2:14" x14ac:dyDescent="0.3">
      <c r="B4" s="36" t="s">
        <v>34</v>
      </c>
      <c r="C4" s="38">
        <v>131.00099266000001</v>
      </c>
      <c r="D4" s="21">
        <v>0.35293336999999997</v>
      </c>
      <c r="E4" s="21">
        <v>0</v>
      </c>
      <c r="F4" s="21">
        <v>275.39302213000002</v>
      </c>
      <c r="G4" s="21">
        <v>135.69318684000001</v>
      </c>
      <c r="H4" s="39">
        <v>542.44013500000005</v>
      </c>
      <c r="I4" s="21">
        <v>0</v>
      </c>
      <c r="J4" s="21">
        <v>2.0532255900000003</v>
      </c>
      <c r="K4" s="21">
        <v>0</v>
      </c>
      <c r="L4" s="21">
        <v>3201.3870103000004</v>
      </c>
      <c r="M4" s="21">
        <v>700.33516563000001</v>
      </c>
      <c r="N4" s="21">
        <v>3903.7754015199998</v>
      </c>
    </row>
    <row r="5" spans="2:14" x14ac:dyDescent="0.3">
      <c r="B5" s="36" t="s">
        <v>35</v>
      </c>
      <c r="C5" s="38">
        <v>0</v>
      </c>
      <c r="D5" s="21">
        <v>0.19048762999999999</v>
      </c>
      <c r="E5" s="21">
        <v>0</v>
      </c>
      <c r="F5" s="21">
        <v>948.24518390999992</v>
      </c>
      <c r="G5" s="21">
        <v>142.85316552</v>
      </c>
      <c r="H5" s="39">
        <v>1091.2888370599999</v>
      </c>
      <c r="I5" s="21">
        <v>0.17913604</v>
      </c>
      <c r="J5" s="21">
        <v>78.648226870000002</v>
      </c>
      <c r="K5" s="21">
        <v>0</v>
      </c>
      <c r="L5" s="21">
        <v>3492.4687665900001</v>
      </c>
      <c r="M5" s="21">
        <v>605.9405280499999</v>
      </c>
      <c r="N5" s="21">
        <v>4177.23665755</v>
      </c>
    </row>
    <row r="6" spans="2:14" x14ac:dyDescent="0.3">
      <c r="B6" s="33" t="s">
        <v>36</v>
      </c>
      <c r="C6" s="40">
        <v>259.14277444999999</v>
      </c>
      <c r="D6" s="22">
        <v>0.61161745999999995</v>
      </c>
      <c r="E6" s="22">
        <v>0</v>
      </c>
      <c r="F6" s="22">
        <v>1827.73531069</v>
      </c>
      <c r="G6" s="22">
        <v>592.64622327999996</v>
      </c>
      <c r="H6" s="41">
        <v>2680.1359258800003</v>
      </c>
      <c r="I6" s="22">
        <v>0.17913604</v>
      </c>
      <c r="J6" s="22">
        <v>82.166063609999995</v>
      </c>
      <c r="K6" s="22">
        <v>0</v>
      </c>
      <c r="L6" s="22">
        <v>7670.8033583199995</v>
      </c>
      <c r="M6" s="22">
        <v>1859.26732971</v>
      </c>
      <c r="N6" s="22">
        <v>9612.4158876800011</v>
      </c>
    </row>
    <row r="7" spans="2:14" x14ac:dyDescent="0.3">
      <c r="B7" s="36" t="s">
        <v>37</v>
      </c>
      <c r="C7" s="38">
        <v>208.81128186000001</v>
      </c>
      <c r="D7" s="21">
        <v>0</v>
      </c>
      <c r="E7" s="21">
        <v>0</v>
      </c>
      <c r="F7" s="21">
        <v>57.107766600000005</v>
      </c>
      <c r="G7" s="21">
        <v>110.57212515000001</v>
      </c>
      <c r="H7" s="39">
        <v>376.49117361000003</v>
      </c>
      <c r="I7" s="21">
        <v>0</v>
      </c>
      <c r="J7" s="21">
        <v>9.7620796400000014</v>
      </c>
      <c r="K7" s="21">
        <v>0</v>
      </c>
      <c r="L7" s="21">
        <v>6656.4448856899999</v>
      </c>
      <c r="M7" s="21">
        <v>656.90626750000001</v>
      </c>
      <c r="N7" s="21">
        <v>7323.11323283</v>
      </c>
    </row>
    <row r="8" spans="2:14" x14ac:dyDescent="0.3">
      <c r="B8" s="36" t="s">
        <v>0</v>
      </c>
      <c r="C8" s="38">
        <v>145.70849244999999</v>
      </c>
      <c r="D8" s="21">
        <v>0.28093196000000004</v>
      </c>
      <c r="E8" s="21">
        <v>0</v>
      </c>
      <c r="F8" s="21">
        <v>1396.1124626800001</v>
      </c>
      <c r="G8" s="21">
        <v>276.28689889999998</v>
      </c>
      <c r="H8" s="39">
        <v>1818.3887859900001</v>
      </c>
      <c r="I8" s="21">
        <v>0.30736463000000003</v>
      </c>
      <c r="J8" s="21">
        <v>25.70275088</v>
      </c>
      <c r="K8" s="21">
        <v>0</v>
      </c>
      <c r="L8" s="21">
        <v>4646.4549604899994</v>
      </c>
      <c r="M8" s="21">
        <v>829.80230577999998</v>
      </c>
      <c r="N8" s="21">
        <v>5502.2673817799996</v>
      </c>
    </row>
    <row r="9" spans="2:14" x14ac:dyDescent="0.3">
      <c r="B9" s="36" t="s">
        <v>38</v>
      </c>
      <c r="C9" s="38">
        <v>0</v>
      </c>
      <c r="D9" s="21">
        <v>0.27210434999999999</v>
      </c>
      <c r="E9" s="21">
        <v>0</v>
      </c>
      <c r="F9" s="21">
        <v>571.89965171000006</v>
      </c>
      <c r="G9" s="21">
        <v>142.13079300999999</v>
      </c>
      <c r="H9" s="39">
        <v>714.30254907000005</v>
      </c>
      <c r="I9" s="21">
        <v>118.12373937000001</v>
      </c>
      <c r="J9" s="21">
        <v>17.316665559999997</v>
      </c>
      <c r="K9" s="21">
        <v>0</v>
      </c>
      <c r="L9" s="21">
        <v>4878.9778841699999</v>
      </c>
      <c r="M9" s="21">
        <v>672.55063294000001</v>
      </c>
      <c r="N9" s="21">
        <v>5686.9689220399996</v>
      </c>
    </row>
    <row r="10" spans="2:14" x14ac:dyDescent="0.3">
      <c r="B10" s="33" t="s">
        <v>39</v>
      </c>
      <c r="C10" s="40">
        <v>354.51977431</v>
      </c>
      <c r="D10" s="22">
        <v>0.55303631000000009</v>
      </c>
      <c r="E10" s="22">
        <v>0</v>
      </c>
      <c r="F10" s="22">
        <v>2025.11988099</v>
      </c>
      <c r="G10" s="22">
        <v>528.98981705999995</v>
      </c>
      <c r="H10" s="41">
        <v>2909.1825086700001</v>
      </c>
      <c r="I10" s="22">
        <v>118.431104</v>
      </c>
      <c r="J10" s="22">
        <v>52.781496079999997</v>
      </c>
      <c r="K10" s="22">
        <v>0</v>
      </c>
      <c r="L10" s="22">
        <v>16181.877730350001</v>
      </c>
      <c r="M10" s="22">
        <v>2159.2592062199997</v>
      </c>
      <c r="N10" s="22">
        <v>18512.349536650003</v>
      </c>
    </row>
    <row r="11" spans="2:14" x14ac:dyDescent="0.3">
      <c r="B11" s="36" t="s">
        <v>40</v>
      </c>
      <c r="C11" s="38">
        <v>4.2392225400000001</v>
      </c>
      <c r="D11" s="21">
        <v>6.9195729999999997E-2</v>
      </c>
      <c r="E11" s="21">
        <v>0</v>
      </c>
      <c r="F11" s="21">
        <v>382.11472593000002</v>
      </c>
      <c r="G11" s="21">
        <v>258.71905691000001</v>
      </c>
      <c r="H11" s="39">
        <v>645.14220110999997</v>
      </c>
      <c r="I11" s="21">
        <v>4.0337425299999996</v>
      </c>
      <c r="J11" s="21">
        <v>9.0424985000000007</v>
      </c>
      <c r="K11" s="21">
        <v>0</v>
      </c>
      <c r="L11" s="21">
        <v>5382.3434735800001</v>
      </c>
      <c r="M11" s="21">
        <v>598.01535979999994</v>
      </c>
      <c r="N11" s="21">
        <v>5993.4350744100002</v>
      </c>
    </row>
    <row r="12" spans="2:14" x14ac:dyDescent="0.3">
      <c r="B12" s="36" t="s">
        <v>41</v>
      </c>
      <c r="C12" s="38">
        <v>109.37504212</v>
      </c>
      <c r="D12" s="21">
        <v>0</v>
      </c>
      <c r="E12" s="21">
        <v>0</v>
      </c>
      <c r="F12" s="21">
        <v>66.124909250000002</v>
      </c>
      <c r="G12" s="21">
        <v>206.12179315</v>
      </c>
      <c r="H12" s="39">
        <v>381.62174451999999</v>
      </c>
      <c r="I12" s="21">
        <v>0.53050399999999998</v>
      </c>
      <c r="J12" s="21">
        <v>0.42055091</v>
      </c>
      <c r="K12" s="21">
        <v>0</v>
      </c>
      <c r="L12" s="21">
        <v>2735.2445124000001</v>
      </c>
      <c r="M12" s="21">
        <v>946.78126204</v>
      </c>
      <c r="N12" s="21">
        <v>3682.9768293500001</v>
      </c>
    </row>
    <row r="13" spans="2:14" x14ac:dyDescent="0.3">
      <c r="B13" s="36" t="s">
        <v>42</v>
      </c>
      <c r="C13" s="38">
        <v>123.44014052</v>
      </c>
      <c r="D13" s="21">
        <v>0.22188637</v>
      </c>
      <c r="E13" s="21">
        <v>0</v>
      </c>
      <c r="F13" s="21">
        <v>380.89721092000002</v>
      </c>
      <c r="G13" s="21">
        <v>238.82923805000001</v>
      </c>
      <c r="H13" s="39">
        <v>743.38847585999997</v>
      </c>
      <c r="I13" s="21">
        <v>0</v>
      </c>
      <c r="J13" s="21">
        <v>15.684013800000001</v>
      </c>
      <c r="K13" s="21">
        <v>0</v>
      </c>
      <c r="L13" s="21">
        <v>2869.1711473</v>
      </c>
      <c r="M13" s="21">
        <v>698.54360212999995</v>
      </c>
      <c r="N13" s="21">
        <v>3583.39876323</v>
      </c>
    </row>
    <row r="14" spans="2:14" x14ac:dyDescent="0.3">
      <c r="B14" s="33" t="s">
        <v>43</v>
      </c>
      <c r="C14" s="40">
        <v>237.05440518</v>
      </c>
      <c r="D14" s="22">
        <v>0.29108209999999995</v>
      </c>
      <c r="E14" s="22">
        <v>0</v>
      </c>
      <c r="F14" s="22">
        <v>829.13684610000007</v>
      </c>
      <c r="G14" s="22">
        <v>703.67008811000005</v>
      </c>
      <c r="H14" s="41">
        <v>1770.1524214900001</v>
      </c>
      <c r="I14" s="22">
        <v>4.5642465300000001</v>
      </c>
      <c r="J14" s="22">
        <v>25.147063210000002</v>
      </c>
      <c r="K14" s="22">
        <v>0</v>
      </c>
      <c r="L14" s="22">
        <v>10986.75913328</v>
      </c>
      <c r="M14" s="22">
        <v>2243.3402239699999</v>
      </c>
      <c r="N14" s="22">
        <v>13259.810666989999</v>
      </c>
    </row>
    <row r="15" spans="2:14" x14ac:dyDescent="0.3">
      <c r="B15" s="36" t="s">
        <v>44</v>
      </c>
      <c r="C15" s="38">
        <v>189.26160863999999</v>
      </c>
      <c r="D15" s="21">
        <v>0.10729960000000001</v>
      </c>
      <c r="E15" s="21">
        <v>0.72125848999999997</v>
      </c>
      <c r="F15" s="21">
        <v>308.19279139999998</v>
      </c>
      <c r="G15" s="21">
        <v>183.48819294</v>
      </c>
      <c r="H15" s="39">
        <v>681.77115107000009</v>
      </c>
      <c r="I15" s="21">
        <v>0</v>
      </c>
      <c r="J15" s="21">
        <v>11.84281998</v>
      </c>
      <c r="K15" s="21">
        <v>0</v>
      </c>
      <c r="L15" s="21">
        <v>1650.24243402</v>
      </c>
      <c r="M15" s="21">
        <v>728.23178363</v>
      </c>
      <c r="N15" s="21">
        <v>2390.31703763</v>
      </c>
    </row>
    <row r="16" spans="2:14" x14ac:dyDescent="0.3">
      <c r="B16" s="36" t="s">
        <v>45</v>
      </c>
      <c r="C16" s="38">
        <v>13.12257058</v>
      </c>
      <c r="D16" s="21">
        <v>0.16132611999999999</v>
      </c>
      <c r="E16" s="21">
        <v>0</v>
      </c>
      <c r="F16" s="21">
        <v>630.92281932000003</v>
      </c>
      <c r="G16" s="21">
        <v>89.486789590000001</v>
      </c>
      <c r="H16" s="39">
        <v>733.69350560999999</v>
      </c>
      <c r="I16" s="21">
        <v>0</v>
      </c>
      <c r="J16" s="21">
        <v>9.7237833699999996</v>
      </c>
      <c r="K16" s="21">
        <v>0</v>
      </c>
      <c r="L16" s="21">
        <v>6331.8574921700001</v>
      </c>
      <c r="M16" s="21">
        <v>822.25617470000009</v>
      </c>
      <c r="N16" s="21">
        <v>7163.8374502400002</v>
      </c>
    </row>
    <row r="17" spans="2:14" x14ac:dyDescent="0.3">
      <c r="B17" s="36" t="s">
        <v>46</v>
      </c>
      <c r="C17" s="38">
        <v>247.27144958000002</v>
      </c>
      <c r="D17" s="21">
        <v>0.15986471999999999</v>
      </c>
      <c r="E17" s="21">
        <v>0</v>
      </c>
      <c r="F17" s="21">
        <v>323.10284287000002</v>
      </c>
      <c r="G17" s="21">
        <v>86.814172420000006</v>
      </c>
      <c r="H17" s="39">
        <v>657.34832959000005</v>
      </c>
      <c r="I17" s="21">
        <v>0</v>
      </c>
      <c r="J17" s="21">
        <v>9.06374061</v>
      </c>
      <c r="K17" s="21">
        <v>0</v>
      </c>
      <c r="L17" s="21">
        <v>2519.2625601499999</v>
      </c>
      <c r="M17" s="21">
        <v>527.62260469</v>
      </c>
      <c r="N17" s="21">
        <v>3055.94890545</v>
      </c>
    </row>
    <row r="18" spans="2:14" x14ac:dyDescent="0.3">
      <c r="B18" s="33" t="s">
        <v>47</v>
      </c>
      <c r="C18" s="40">
        <v>449.65562879999999</v>
      </c>
      <c r="D18" s="22">
        <v>0.42849044000000003</v>
      </c>
      <c r="E18" s="22">
        <v>0.72125848999999997</v>
      </c>
      <c r="F18" s="22">
        <v>1262.2184535899999</v>
      </c>
      <c r="G18" s="22">
        <v>359.78915495000001</v>
      </c>
      <c r="H18" s="41">
        <v>2072.8129862699998</v>
      </c>
      <c r="I18" s="22">
        <v>0</v>
      </c>
      <c r="J18" s="22">
        <v>30.630343960000001</v>
      </c>
      <c r="K18" s="22">
        <v>0</v>
      </c>
      <c r="L18" s="22">
        <v>10501.36248634</v>
      </c>
      <c r="M18" s="22">
        <v>2078.11056302</v>
      </c>
      <c r="N18" s="22">
        <v>12610.10339332</v>
      </c>
    </row>
    <row r="19" spans="2:14" x14ac:dyDescent="0.3">
      <c r="B19" s="33" t="s">
        <v>48</v>
      </c>
      <c r="C19" s="40">
        <v>1300.3725827400001</v>
      </c>
      <c r="D19" s="22">
        <v>1.8842263100000001</v>
      </c>
      <c r="E19" s="22">
        <v>0.72125848999999997</v>
      </c>
      <c r="F19" s="22">
        <v>5944.2104913699995</v>
      </c>
      <c r="G19" s="22">
        <v>2185.0952834</v>
      </c>
      <c r="H19" s="41">
        <v>9432.2838423100002</v>
      </c>
      <c r="I19" s="22">
        <v>123.17448657</v>
      </c>
      <c r="J19" s="22">
        <v>190.72496686000002</v>
      </c>
      <c r="K19" s="22">
        <v>0</v>
      </c>
      <c r="L19" s="22">
        <v>45340.802708290001</v>
      </c>
      <c r="M19" s="22">
        <v>8339.97732292</v>
      </c>
      <c r="N19" s="22">
        <v>53994.679484640001</v>
      </c>
    </row>
    <row r="20" spans="2:14" x14ac:dyDescent="0.3">
      <c r="B20" s="36" t="s">
        <v>49</v>
      </c>
      <c r="C20" s="38">
        <v>242.25060074999999</v>
      </c>
      <c r="D20" s="21">
        <v>9.8232179999999988E-2</v>
      </c>
      <c r="E20" s="21">
        <v>0</v>
      </c>
      <c r="F20" s="21">
        <v>155.37183081999999</v>
      </c>
      <c r="G20" s="21">
        <v>104.40422058</v>
      </c>
      <c r="H20" s="39">
        <v>502.12488432999999</v>
      </c>
      <c r="I20" s="21">
        <v>0</v>
      </c>
      <c r="J20" s="21">
        <v>0</v>
      </c>
      <c r="K20" s="21">
        <v>0</v>
      </c>
      <c r="L20" s="21">
        <v>2411.04042463</v>
      </c>
      <c r="M20" s="21">
        <v>514.33048524000003</v>
      </c>
      <c r="N20" s="21">
        <v>2925.3709098700001</v>
      </c>
    </row>
    <row r="21" spans="2:14" x14ac:dyDescent="0.3">
      <c r="B21" s="36" t="s">
        <v>34</v>
      </c>
      <c r="C21" s="38">
        <v>169.35636331000001</v>
      </c>
      <c r="D21" s="21">
        <v>4.8671610000000004E-2</v>
      </c>
      <c r="E21" s="21">
        <v>0</v>
      </c>
      <c r="F21" s="21">
        <v>4293.9875807500002</v>
      </c>
      <c r="G21" s="21">
        <v>261.97733725000001</v>
      </c>
      <c r="H21" s="39">
        <v>4725.3699529200003</v>
      </c>
      <c r="I21" s="21">
        <v>0</v>
      </c>
      <c r="J21" s="21">
        <v>12.94619166</v>
      </c>
      <c r="K21" s="21">
        <v>0</v>
      </c>
      <c r="L21" s="21">
        <v>1988.21440186</v>
      </c>
      <c r="M21" s="21">
        <v>1870.20778892</v>
      </c>
      <c r="N21" s="21">
        <v>3871.36838244</v>
      </c>
    </row>
    <row r="22" spans="2:14" x14ac:dyDescent="0.3">
      <c r="B22" s="36" t="s">
        <v>35</v>
      </c>
      <c r="C22" s="38">
        <v>277.82163341</v>
      </c>
      <c r="D22" s="21">
        <v>0.31707108000000001</v>
      </c>
      <c r="E22" s="21">
        <v>0</v>
      </c>
      <c r="F22" s="21">
        <v>1097.6657898599999</v>
      </c>
      <c r="G22" s="21">
        <v>38.888077979999998</v>
      </c>
      <c r="H22" s="39">
        <v>1414.6925723299998</v>
      </c>
      <c r="I22" s="21">
        <v>0</v>
      </c>
      <c r="J22" s="21">
        <v>8.4090284400000002</v>
      </c>
      <c r="K22" s="21">
        <v>0</v>
      </c>
      <c r="L22" s="21">
        <v>1827.1319065299999</v>
      </c>
      <c r="M22" s="21">
        <v>219.39435112000001</v>
      </c>
      <c r="N22" s="21">
        <v>2054.9352860899999</v>
      </c>
    </row>
    <row r="23" spans="2:14" x14ac:dyDescent="0.3">
      <c r="B23" s="33" t="s">
        <v>36</v>
      </c>
      <c r="C23" s="40">
        <v>689.42859747</v>
      </c>
      <c r="D23" s="22">
        <v>0.46397486999999998</v>
      </c>
      <c r="E23" s="22">
        <v>0</v>
      </c>
      <c r="F23" s="22">
        <v>5547.0252014300004</v>
      </c>
      <c r="G23" s="22">
        <v>405.26963581000001</v>
      </c>
      <c r="H23" s="41">
        <v>6642.1874095800003</v>
      </c>
      <c r="I23" s="22">
        <v>0</v>
      </c>
      <c r="J23" s="22">
        <v>21.3552201</v>
      </c>
      <c r="K23" s="22">
        <v>0</v>
      </c>
      <c r="L23" s="22">
        <v>6226.3867330200001</v>
      </c>
      <c r="M23" s="22">
        <v>2603.9326252800001</v>
      </c>
      <c r="N23" s="22">
        <v>8851.6745783999995</v>
      </c>
    </row>
  </sheetData>
  <mergeCells count="2">
    <mergeCell ref="C1:H1"/>
    <mergeCell ref="I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4"/>
  <sheetViews>
    <sheetView workbookViewId="0">
      <selection activeCell="N1" sqref="A1:N1048576"/>
    </sheetView>
  </sheetViews>
  <sheetFormatPr defaultColWidth="8.7265625" defaultRowHeight="11.5" x14ac:dyDescent="0.3"/>
  <cols>
    <col min="1" max="1" width="8.7265625" style="1"/>
    <col min="2" max="2" width="11.81640625" style="1" bestFit="1" customWidth="1"/>
    <col min="3" max="3" width="6.1796875" style="1" bestFit="1" customWidth="1"/>
    <col min="4" max="4" width="5.54296875" style="1" bestFit="1" customWidth="1"/>
    <col min="5" max="5" width="6.1796875" style="1" bestFit="1" customWidth="1"/>
    <col min="6" max="6" width="4.81640625" style="1" bestFit="1" customWidth="1"/>
    <col min="7" max="7" width="4" style="1" bestFit="1" customWidth="1"/>
    <col min="8" max="8" width="6.1796875" style="1" bestFit="1" customWidth="1"/>
    <col min="9" max="10" width="8.1796875" style="1" bestFit="1" customWidth="1"/>
    <col min="11" max="11" width="5.7265625" style="1" bestFit="1" customWidth="1"/>
    <col min="12" max="13" width="6.1796875" style="1" bestFit="1" customWidth="1"/>
    <col min="14" max="14" width="4.81640625" style="1" bestFit="1" customWidth="1"/>
    <col min="15" max="15" width="6.1796875" style="1" bestFit="1" customWidth="1"/>
    <col min="16" max="16" width="5.7265625" style="1" bestFit="1" customWidth="1"/>
    <col min="17" max="17" width="8.7265625" style="1"/>
    <col min="18" max="18" width="11.81640625" style="1" bestFit="1" customWidth="1"/>
    <col min="19" max="19" width="6.1796875" style="1" bestFit="1" customWidth="1"/>
    <col min="20" max="20" width="5.54296875" style="1" bestFit="1" customWidth="1"/>
    <col min="21" max="21" width="6.1796875" style="1" bestFit="1" customWidth="1"/>
    <col min="22" max="22" width="4.453125" style="1" bestFit="1" customWidth="1"/>
    <col min="23" max="23" width="3.54296875" style="1" bestFit="1" customWidth="1"/>
    <col min="24" max="24" width="6.1796875" style="1" bestFit="1" customWidth="1"/>
    <col min="25" max="25" width="4.453125" style="1" bestFit="1" customWidth="1"/>
    <col min="26" max="26" width="3.54296875" style="1" bestFit="1" customWidth="1"/>
    <col min="27" max="27" width="4.453125" style="1" bestFit="1" customWidth="1"/>
    <col min="28" max="29" width="6.1796875" style="1" bestFit="1" customWidth="1"/>
    <col min="30" max="30" width="4.453125" style="1" bestFit="1" customWidth="1"/>
    <col min="31" max="31" width="5.54296875" style="1" bestFit="1" customWidth="1"/>
    <col min="32" max="16384" width="8.7265625" style="1"/>
  </cols>
  <sheetData>
    <row r="1" spans="2:31" s="72" customFormat="1" ht="57.65" customHeight="1" x14ac:dyDescent="0.2">
      <c r="B1" s="2" t="s">
        <v>214</v>
      </c>
      <c r="C1" s="34" t="s">
        <v>3</v>
      </c>
      <c r="D1" s="34" t="s">
        <v>215</v>
      </c>
      <c r="E1" s="34" t="s">
        <v>5</v>
      </c>
      <c r="F1" s="34" t="s">
        <v>6</v>
      </c>
      <c r="G1" s="34" t="s">
        <v>7</v>
      </c>
      <c r="H1" s="34" t="s">
        <v>8</v>
      </c>
      <c r="I1" s="34" t="s">
        <v>9</v>
      </c>
      <c r="J1" s="34" t="s">
        <v>59</v>
      </c>
      <c r="K1" s="34" t="s">
        <v>58</v>
      </c>
      <c r="L1" s="34" t="s">
        <v>10</v>
      </c>
      <c r="M1" s="34" t="s">
        <v>11</v>
      </c>
      <c r="N1" s="34" t="s">
        <v>57</v>
      </c>
      <c r="O1" s="34" t="s">
        <v>56</v>
      </c>
      <c r="P1" s="34" t="s">
        <v>66</v>
      </c>
      <c r="R1" s="2" t="s">
        <v>214</v>
      </c>
      <c r="S1" s="34" t="s">
        <v>3</v>
      </c>
      <c r="T1" s="34" t="s">
        <v>215</v>
      </c>
      <c r="U1" s="34" t="s">
        <v>5</v>
      </c>
      <c r="V1" s="34" t="s">
        <v>6</v>
      </c>
      <c r="W1" s="34" t="s">
        <v>7</v>
      </c>
      <c r="X1" s="34" t="s">
        <v>8</v>
      </c>
      <c r="Y1" s="34" t="s">
        <v>9</v>
      </c>
      <c r="Z1" s="34" t="s">
        <v>59</v>
      </c>
      <c r="AA1" s="34" t="s">
        <v>58</v>
      </c>
      <c r="AB1" s="34" t="s">
        <v>10</v>
      </c>
      <c r="AC1" s="34" t="s">
        <v>11</v>
      </c>
      <c r="AD1" s="34" t="s">
        <v>57</v>
      </c>
      <c r="AE1" s="34" t="s">
        <v>56</v>
      </c>
    </row>
    <row r="2" spans="2:31" x14ac:dyDescent="0.3">
      <c r="B2" s="1" t="s">
        <v>216</v>
      </c>
      <c r="C2" s="16">
        <v>300.21801881499999</v>
      </c>
      <c r="D2" s="16">
        <v>439.05921666</v>
      </c>
      <c r="E2" s="16">
        <v>527.49445347699998</v>
      </c>
      <c r="F2" s="16">
        <v>464.70165594599996</v>
      </c>
      <c r="G2" s="16">
        <v>30.279047339000002</v>
      </c>
      <c r="H2" s="16">
        <v>238.06917984200001</v>
      </c>
      <c r="I2" s="16">
        <v>122.89630284499999</v>
      </c>
      <c r="J2" s="16">
        <v>38.867385569</v>
      </c>
      <c r="K2" s="16">
        <v>75.071572160999992</v>
      </c>
      <c r="L2" s="16">
        <v>184.888611771</v>
      </c>
      <c r="M2" s="16">
        <v>88.04229273</v>
      </c>
      <c r="N2" s="16">
        <v>73.008960316000469</v>
      </c>
      <c r="O2" s="16">
        <v>2582.596697471</v>
      </c>
      <c r="P2" s="71">
        <v>51.319917352538027</v>
      </c>
      <c r="R2" s="1" t="s">
        <v>216</v>
      </c>
      <c r="S2" s="16">
        <f>(C2/$O2)*100</f>
        <v>11.624657427502621</v>
      </c>
      <c r="T2" s="16">
        <f t="shared" ref="T2:AE2" si="0">(D2/$O2)*100</f>
        <v>17.000688380417561</v>
      </c>
      <c r="U2" s="16">
        <f t="shared" si="0"/>
        <v>20.424964300215645</v>
      </c>
      <c r="V2" s="16">
        <f t="shared" si="0"/>
        <v>17.993582056426298</v>
      </c>
      <c r="W2" s="16">
        <f t="shared" si="0"/>
        <v>1.1724264717232338</v>
      </c>
      <c r="X2" s="16">
        <f t="shared" si="0"/>
        <v>9.2182097218326255</v>
      </c>
      <c r="Y2" s="16">
        <f t="shared" si="0"/>
        <v>4.7586331603903087</v>
      </c>
      <c r="Z2" s="16">
        <f t="shared" si="0"/>
        <v>1.5049730996349824</v>
      </c>
      <c r="AA2" s="16">
        <f t="shared" si="0"/>
        <v>2.9068252210851813</v>
      </c>
      <c r="AB2" s="16">
        <f t="shared" si="0"/>
        <v>7.1590199101567666</v>
      </c>
      <c r="AC2" s="16">
        <f t="shared" si="0"/>
        <v>3.409060842376789</v>
      </c>
      <c r="AD2" s="16">
        <f t="shared" si="0"/>
        <v>2.8269594082380061</v>
      </c>
      <c r="AE2" s="16">
        <f t="shared" si="0"/>
        <v>100</v>
      </c>
    </row>
    <row r="3" spans="2:31" x14ac:dyDescent="0.3">
      <c r="B3" s="1" t="s">
        <v>217</v>
      </c>
      <c r="C3" s="16">
        <v>7.0894341E-2</v>
      </c>
      <c r="D3" s="16">
        <v>424.62398913999999</v>
      </c>
      <c r="E3" s="16">
        <v>6.8336736699999996</v>
      </c>
      <c r="F3" s="16">
        <v>107.30784156999999</v>
      </c>
      <c r="G3" s="16">
        <v>3.812608E-2</v>
      </c>
      <c r="H3" s="16">
        <v>2.2322408300000003</v>
      </c>
      <c r="I3" s="16">
        <v>1.5003542400000001</v>
      </c>
      <c r="J3" s="16">
        <v>7.9479560109999996</v>
      </c>
      <c r="K3" s="16">
        <v>3.3143180000000001E-2</v>
      </c>
      <c r="L3" s="16">
        <v>1.022243389</v>
      </c>
      <c r="M3" s="16">
        <v>9.4298041999999999E-2</v>
      </c>
      <c r="N3" s="16">
        <v>0.60057436899983885</v>
      </c>
      <c r="O3" s="16">
        <v>552.305334862</v>
      </c>
      <c r="P3" s="71">
        <v>10.975102758490983</v>
      </c>
      <c r="R3" s="1" t="s">
        <v>217</v>
      </c>
      <c r="S3" s="16">
        <f t="shared" ref="S3:S41" si="1">(C3/$O3)*100</f>
        <v>1.2836077532677424E-2</v>
      </c>
      <c r="T3" s="16">
        <f t="shared" ref="T3:T41" si="2">(D3/$O3)*100</f>
        <v>76.882108923698382</v>
      </c>
      <c r="U3" s="16">
        <f t="shared" ref="U3:U41" si="3">(E3/$O3)*100</f>
        <v>1.2372999568630771</v>
      </c>
      <c r="V3" s="16">
        <f t="shared" ref="V3:V41" si="4">(F3/$O3)*100</f>
        <v>19.429079314762028</v>
      </c>
      <c r="W3" s="16">
        <f t="shared" ref="W3:W41" si="5">(G3/$O3)*100</f>
        <v>6.9030801611804542E-3</v>
      </c>
      <c r="X3" s="16">
        <f t="shared" ref="X3:X41" si="6">(H3/$O3)*100</f>
        <v>0.4041678921239738</v>
      </c>
      <c r="Y3" s="16">
        <f t="shared" ref="Y3:Y41" si="7">(I3/$O3)*100</f>
        <v>0.27165304140596097</v>
      </c>
      <c r="Z3" s="16">
        <f t="shared" ref="Z3:Z41" si="8">(J3/$O3)*100</f>
        <v>1.4390511025909047</v>
      </c>
      <c r="AA3" s="16">
        <f t="shared" ref="AA3:AA41" si="9">(K3/$O3)*100</f>
        <v>6.0008799314388694E-3</v>
      </c>
      <c r="AB3" s="16">
        <f t="shared" ref="AB3:AB41" si="10">(L3/$O3)*100</f>
        <v>0.18508664039166298</v>
      </c>
      <c r="AC3" s="16">
        <f t="shared" ref="AC3:AC41" si="11">(M3/$O3)*100</f>
        <v>1.7073534519372598E-2</v>
      </c>
      <c r="AD3" s="16">
        <f t="shared" ref="AD3:AD41" si="12">(N3/$O3)*100</f>
        <v>0.10873955601929855</v>
      </c>
      <c r="AE3" s="16">
        <f t="shared" ref="AE3:AE41" si="13">(O3/$O3)*100</f>
        <v>100</v>
      </c>
    </row>
    <row r="4" spans="2:31" x14ac:dyDescent="0.3">
      <c r="B4" s="1" t="s">
        <v>227</v>
      </c>
      <c r="C4" s="16">
        <v>15.858452099999999</v>
      </c>
      <c r="D4" s="16">
        <v>0</v>
      </c>
      <c r="E4" s="16">
        <v>5.7336269199999998</v>
      </c>
      <c r="F4" s="16">
        <v>0</v>
      </c>
      <c r="G4" s="16">
        <v>0</v>
      </c>
      <c r="H4" s="16">
        <v>5.5137849999999995E-2</v>
      </c>
      <c r="I4" s="16">
        <v>0</v>
      </c>
      <c r="J4" s="16">
        <v>0</v>
      </c>
      <c r="K4" s="16">
        <v>0.72527503999999998</v>
      </c>
      <c r="L4" s="16">
        <v>0</v>
      </c>
      <c r="M4" s="16">
        <v>2.6971607799999999</v>
      </c>
      <c r="N4" s="16">
        <v>2.0955219999998807E-2</v>
      </c>
      <c r="O4" s="16">
        <v>25.090607909999999</v>
      </c>
      <c r="P4" s="71">
        <v>0.49858652941323051</v>
      </c>
      <c r="R4" s="1" t="s">
        <v>227</v>
      </c>
      <c r="S4" s="16">
        <f t="shared" si="1"/>
        <v>63.204734444395527</v>
      </c>
      <c r="T4" s="16">
        <f t="shared" si="2"/>
        <v>0</v>
      </c>
      <c r="U4" s="16">
        <f t="shared" si="3"/>
        <v>22.851685939880443</v>
      </c>
      <c r="V4" s="16">
        <f t="shared" si="4"/>
        <v>0</v>
      </c>
      <c r="W4" s="16">
        <f t="shared" si="5"/>
        <v>0</v>
      </c>
      <c r="X4" s="16">
        <f t="shared" si="6"/>
        <v>0.21975493857215195</v>
      </c>
      <c r="Y4" s="16">
        <f t="shared" si="7"/>
        <v>0</v>
      </c>
      <c r="Z4" s="16">
        <f t="shared" si="8"/>
        <v>0</v>
      </c>
      <c r="AA4" s="16">
        <f t="shared" si="9"/>
        <v>2.8906236253882778</v>
      </c>
      <c r="AB4" s="16">
        <f t="shared" si="10"/>
        <v>0</v>
      </c>
      <c r="AC4" s="16">
        <f t="shared" si="11"/>
        <v>10.749682868086396</v>
      </c>
      <c r="AD4" s="16">
        <f t="shared" si="12"/>
        <v>8.3518183677195754E-2</v>
      </c>
      <c r="AE4" s="16">
        <f t="shared" si="13"/>
        <v>100</v>
      </c>
    </row>
    <row r="5" spans="2:31" x14ac:dyDescent="0.3">
      <c r="B5" s="1" t="s">
        <v>218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2.4728709999999997E-2</v>
      </c>
      <c r="I5" s="16">
        <v>0</v>
      </c>
      <c r="J5" s="16">
        <v>0</v>
      </c>
      <c r="K5" s="16">
        <v>0.59629156999999999</v>
      </c>
      <c r="L5" s="16">
        <v>0</v>
      </c>
      <c r="M5" s="16">
        <v>6.0519000000000002E-4</v>
      </c>
      <c r="N5" s="16">
        <v>8.2815500000001634E-3</v>
      </c>
      <c r="O5" s="16">
        <v>0.62990701999999998</v>
      </c>
      <c r="P5" s="71">
        <v>1.2517160049743507E-2</v>
      </c>
      <c r="R5" s="1" t="s">
        <v>218</v>
      </c>
      <c r="S5" s="16">
        <f t="shared" si="1"/>
        <v>0</v>
      </c>
      <c r="T5" s="16">
        <f t="shared" si="2"/>
        <v>0</v>
      </c>
      <c r="U5" s="16">
        <f t="shared" si="3"/>
        <v>0</v>
      </c>
      <c r="V5" s="16">
        <f t="shared" si="4"/>
        <v>0</v>
      </c>
      <c r="W5" s="16">
        <f t="shared" si="5"/>
        <v>0</v>
      </c>
      <c r="X5" s="16">
        <f t="shared" si="6"/>
        <v>3.9257714575081253</v>
      </c>
      <c r="Y5" s="16">
        <f t="shared" si="7"/>
        <v>0</v>
      </c>
      <c r="Z5" s="16">
        <f t="shared" si="8"/>
        <v>0</v>
      </c>
      <c r="AA5" s="16">
        <f t="shared" si="9"/>
        <v>94.663426675257568</v>
      </c>
      <c r="AB5" s="16">
        <f t="shared" si="10"/>
        <v>0</v>
      </c>
      <c r="AC5" s="16">
        <f t="shared" si="11"/>
        <v>9.6076084371944301E-2</v>
      </c>
      <c r="AD5" s="16">
        <f t="shared" si="12"/>
        <v>1.3147257828623919</v>
      </c>
      <c r="AE5" s="16">
        <f t="shared" si="13"/>
        <v>100</v>
      </c>
    </row>
    <row r="6" spans="2:31" x14ac:dyDescent="0.3">
      <c r="B6" s="4" t="s">
        <v>225</v>
      </c>
      <c r="C6" s="22">
        <v>316.14736525600006</v>
      </c>
      <c r="D6" s="22">
        <v>863.6832058</v>
      </c>
      <c r="E6" s="22">
        <v>540.06175406700004</v>
      </c>
      <c r="F6" s="22">
        <v>572.00949751600001</v>
      </c>
      <c r="G6" s="22">
        <v>30.317173419</v>
      </c>
      <c r="H6" s="22">
        <v>240.38128723200003</v>
      </c>
      <c r="I6" s="22">
        <v>124.39665708499999</v>
      </c>
      <c r="J6" s="22">
        <v>46.815341579999995</v>
      </c>
      <c r="K6" s="22">
        <v>76.426281951000007</v>
      </c>
      <c r="L6" s="22">
        <v>185.91085515999998</v>
      </c>
      <c r="M6" s="22">
        <v>90.834356741999997</v>
      </c>
      <c r="N6" s="22">
        <v>73.638771454999926</v>
      </c>
      <c r="O6" s="22">
        <v>3160.6225472629999</v>
      </c>
      <c r="P6" s="73">
        <v>62.806123800491989</v>
      </c>
      <c r="R6" s="4" t="s">
        <v>225</v>
      </c>
      <c r="S6" s="22">
        <f t="shared" si="1"/>
        <v>10.002692840680194</v>
      </c>
      <c r="T6" s="22">
        <f t="shared" si="2"/>
        <v>27.326363489620821</v>
      </c>
      <c r="U6" s="22">
        <f t="shared" si="3"/>
        <v>17.087195512626984</v>
      </c>
      <c r="V6" s="22">
        <f t="shared" si="4"/>
        <v>18.098000914767322</v>
      </c>
      <c r="W6" s="22">
        <f t="shared" si="5"/>
        <v>0.95921524844065043</v>
      </c>
      <c r="X6" s="22">
        <f t="shared" si="6"/>
        <v>7.6055044105207275</v>
      </c>
      <c r="Y6" s="22">
        <f t="shared" si="7"/>
        <v>3.9358276803006289</v>
      </c>
      <c r="Z6" s="22">
        <f t="shared" si="8"/>
        <v>1.4812063408375231</v>
      </c>
      <c r="AA6" s="22">
        <f t="shared" si="9"/>
        <v>2.4180768442971075</v>
      </c>
      <c r="AB6" s="22">
        <f t="shared" si="10"/>
        <v>5.8820960864495815</v>
      </c>
      <c r="AC6" s="22">
        <f t="shared" si="11"/>
        <v>2.8739387694572924</v>
      </c>
      <c r="AD6" s="22">
        <f t="shared" si="12"/>
        <v>2.3298818620011681</v>
      </c>
      <c r="AE6" s="22">
        <f t="shared" si="13"/>
        <v>100</v>
      </c>
    </row>
    <row r="7" spans="2:31" x14ac:dyDescent="0.3">
      <c r="B7" s="1" t="s">
        <v>219</v>
      </c>
      <c r="C7" s="16">
        <v>0</v>
      </c>
      <c r="D7" s="16">
        <v>0</v>
      </c>
      <c r="E7" s="16">
        <v>2.5638996000000001</v>
      </c>
      <c r="F7" s="16">
        <v>144.86752013999998</v>
      </c>
      <c r="G7" s="16">
        <v>0</v>
      </c>
      <c r="H7" s="16">
        <v>0</v>
      </c>
      <c r="I7" s="16">
        <v>0</v>
      </c>
      <c r="J7" s="16">
        <v>0</v>
      </c>
      <c r="K7" s="16">
        <v>5.3106200000000003E-3</v>
      </c>
      <c r="L7" s="16">
        <v>0</v>
      </c>
      <c r="M7" s="16">
        <v>0</v>
      </c>
      <c r="N7" s="16">
        <v>0</v>
      </c>
      <c r="O7" s="16">
        <v>147.43673036000001</v>
      </c>
      <c r="P7" s="71">
        <v>2.9297802572941603</v>
      </c>
      <c r="R7" s="1" t="s">
        <v>219</v>
      </c>
      <c r="S7" s="16">
        <f t="shared" si="1"/>
        <v>0</v>
      </c>
      <c r="T7" s="16">
        <f t="shared" si="2"/>
        <v>0</v>
      </c>
      <c r="U7" s="16">
        <f t="shared" si="3"/>
        <v>1.7389829479666712</v>
      </c>
      <c r="V7" s="16">
        <f t="shared" si="4"/>
        <v>98.257415086643121</v>
      </c>
      <c r="W7" s="16">
        <f t="shared" si="5"/>
        <v>0</v>
      </c>
      <c r="X7" s="16">
        <f t="shared" si="6"/>
        <v>0</v>
      </c>
      <c r="Y7" s="16">
        <f t="shared" si="7"/>
        <v>0</v>
      </c>
      <c r="Z7" s="16">
        <f t="shared" si="8"/>
        <v>0</v>
      </c>
      <c r="AA7" s="16">
        <f t="shared" si="9"/>
        <v>3.6019653901934235E-3</v>
      </c>
      <c r="AB7" s="16">
        <f t="shared" si="10"/>
        <v>0</v>
      </c>
      <c r="AC7" s="16">
        <f t="shared" si="11"/>
        <v>0</v>
      </c>
      <c r="AD7" s="16">
        <f t="shared" si="12"/>
        <v>0</v>
      </c>
      <c r="AE7" s="16">
        <f t="shared" si="13"/>
        <v>100</v>
      </c>
    </row>
    <row r="8" spans="2:31" x14ac:dyDescent="0.3">
      <c r="B8" s="1" t="s">
        <v>220</v>
      </c>
      <c r="C8" s="16">
        <v>0</v>
      </c>
      <c r="D8" s="16">
        <v>104.80512372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4.7364980000000001E-2</v>
      </c>
      <c r="M8" s="16">
        <v>0</v>
      </c>
      <c r="N8" s="16">
        <v>0.19578734000000358</v>
      </c>
      <c r="O8" s="16">
        <v>105.04827604</v>
      </c>
      <c r="P8" s="71">
        <v>2.0874605971883216</v>
      </c>
      <c r="R8" s="1" t="s">
        <v>220</v>
      </c>
      <c r="S8" s="16">
        <f t="shared" si="1"/>
        <v>0</v>
      </c>
      <c r="T8" s="16">
        <f t="shared" si="2"/>
        <v>99.768532784005501</v>
      </c>
      <c r="U8" s="16">
        <f t="shared" si="3"/>
        <v>0</v>
      </c>
      <c r="V8" s="16">
        <f t="shared" si="4"/>
        <v>0</v>
      </c>
      <c r="W8" s="16">
        <f t="shared" si="5"/>
        <v>0</v>
      </c>
      <c r="X8" s="16">
        <f t="shared" si="6"/>
        <v>0</v>
      </c>
      <c r="Y8" s="16">
        <f t="shared" si="7"/>
        <v>0</v>
      </c>
      <c r="Z8" s="16">
        <f t="shared" si="8"/>
        <v>0</v>
      </c>
      <c r="AA8" s="16">
        <f t="shared" si="9"/>
        <v>0</v>
      </c>
      <c r="AB8" s="16">
        <f t="shared" si="10"/>
        <v>4.5088774214594902E-2</v>
      </c>
      <c r="AC8" s="16">
        <f t="shared" si="11"/>
        <v>0</v>
      </c>
      <c r="AD8" s="16">
        <f t="shared" si="12"/>
        <v>0.18637844177990337</v>
      </c>
      <c r="AE8" s="16">
        <f t="shared" si="13"/>
        <v>100</v>
      </c>
    </row>
    <row r="9" spans="2:31" x14ac:dyDescent="0.3">
      <c r="B9" s="1" t="s">
        <v>221</v>
      </c>
      <c r="C9" s="16">
        <v>2.5078337599999996</v>
      </c>
      <c r="D9" s="16">
        <v>0</v>
      </c>
      <c r="E9" s="16">
        <v>5.2567877999999997</v>
      </c>
      <c r="F9" s="16">
        <v>51.447618499999997</v>
      </c>
      <c r="G9" s="16">
        <v>0.11259317999999999</v>
      </c>
      <c r="H9" s="16">
        <v>4.1324228700000001</v>
      </c>
      <c r="I9" s="16">
        <v>5.9714762300000004</v>
      </c>
      <c r="J9" s="16">
        <v>0</v>
      </c>
      <c r="K9" s="16">
        <v>0.50677094</v>
      </c>
      <c r="L9" s="16">
        <v>7.4721140000000005E-2</v>
      </c>
      <c r="M9" s="16">
        <v>0</v>
      </c>
      <c r="N9" s="16">
        <v>3.1869163100000022</v>
      </c>
      <c r="O9" s="16">
        <v>73.197140730000001</v>
      </c>
      <c r="P9" s="71">
        <v>1.4545326478517564</v>
      </c>
      <c r="R9" s="1" t="s">
        <v>221</v>
      </c>
      <c r="S9" s="16">
        <f t="shared" si="1"/>
        <v>3.4261362329036418</v>
      </c>
      <c r="T9" s="16">
        <f t="shared" si="2"/>
        <v>0</v>
      </c>
      <c r="U9" s="16">
        <f t="shared" si="3"/>
        <v>7.1816846226146298</v>
      </c>
      <c r="V9" s="16">
        <f t="shared" si="4"/>
        <v>70.286377291393407</v>
      </c>
      <c r="W9" s="16">
        <f t="shared" si="5"/>
        <v>0.15382182811664585</v>
      </c>
      <c r="X9" s="16">
        <f t="shared" si="6"/>
        <v>5.6456069578498136</v>
      </c>
      <c r="Y9" s="16">
        <f t="shared" si="7"/>
        <v>8.1580730755956683</v>
      </c>
      <c r="Z9" s="16">
        <f t="shared" si="8"/>
        <v>0</v>
      </c>
      <c r="AA9" s="16">
        <f t="shared" si="9"/>
        <v>0.69233707074612394</v>
      </c>
      <c r="AB9" s="16">
        <f t="shared" si="10"/>
        <v>0.1020820475428426</v>
      </c>
      <c r="AC9" s="16">
        <f t="shared" si="11"/>
        <v>0</v>
      </c>
      <c r="AD9" s="16">
        <f t="shared" si="12"/>
        <v>4.3538808732372214</v>
      </c>
      <c r="AE9" s="16">
        <f t="shared" si="13"/>
        <v>100</v>
      </c>
    </row>
    <row r="10" spans="2:31" x14ac:dyDescent="0.3">
      <c r="B10" s="1" t="s">
        <v>222</v>
      </c>
      <c r="C10" s="16">
        <v>2.3291180000000002E-2</v>
      </c>
      <c r="D10" s="16">
        <v>0</v>
      </c>
      <c r="E10" s="16">
        <v>1.289656E-2</v>
      </c>
      <c r="F10" s="16">
        <v>0</v>
      </c>
      <c r="G10" s="16">
        <v>0</v>
      </c>
      <c r="H10" s="16">
        <v>8.9898110000000003E-2</v>
      </c>
      <c r="I10" s="16">
        <v>0</v>
      </c>
      <c r="J10" s="16">
        <v>0</v>
      </c>
      <c r="K10" s="16">
        <v>0.46060804999999999</v>
      </c>
      <c r="L10" s="16">
        <v>30.677261999999999</v>
      </c>
      <c r="M10" s="16">
        <v>0</v>
      </c>
      <c r="N10" s="16">
        <v>0.21598688000000268</v>
      </c>
      <c r="O10" s="16">
        <v>31.479942780000002</v>
      </c>
      <c r="P10" s="71">
        <v>0.62555181895580014</v>
      </c>
      <c r="R10" s="1" t="s">
        <v>222</v>
      </c>
      <c r="S10" s="16">
        <f t="shared" si="1"/>
        <v>7.3987364471314973E-2</v>
      </c>
      <c r="T10" s="16">
        <f t="shared" si="2"/>
        <v>0</v>
      </c>
      <c r="U10" s="16">
        <f t="shared" si="3"/>
        <v>4.0967545875570992E-2</v>
      </c>
      <c r="V10" s="16">
        <f t="shared" si="4"/>
        <v>0</v>
      </c>
      <c r="W10" s="16">
        <f t="shared" si="5"/>
        <v>0</v>
      </c>
      <c r="X10" s="16">
        <f t="shared" si="6"/>
        <v>0.28557266011650606</v>
      </c>
      <c r="Y10" s="16">
        <f t="shared" si="7"/>
        <v>0</v>
      </c>
      <c r="Z10" s="16">
        <f t="shared" si="8"/>
        <v>0</v>
      </c>
      <c r="AA10" s="16">
        <f t="shared" si="9"/>
        <v>1.4631794384729182</v>
      </c>
      <c r="AB10" s="16">
        <f t="shared" si="10"/>
        <v>97.4501834847363</v>
      </c>
      <c r="AC10" s="16">
        <f t="shared" si="11"/>
        <v>0</v>
      </c>
      <c r="AD10" s="16">
        <f t="shared" si="12"/>
        <v>0.68610950632738943</v>
      </c>
      <c r="AE10" s="16">
        <f t="shared" si="13"/>
        <v>100</v>
      </c>
    </row>
    <row r="11" spans="2:31" x14ac:dyDescent="0.3">
      <c r="B11" s="1" t="s">
        <v>223</v>
      </c>
      <c r="C11" s="16">
        <v>1.6453544499999999</v>
      </c>
      <c r="D11" s="16">
        <v>0</v>
      </c>
      <c r="E11" s="16">
        <v>17.265243399999999</v>
      </c>
      <c r="F11" s="16">
        <v>0</v>
      </c>
      <c r="G11" s="16">
        <v>0.38888888999999999</v>
      </c>
      <c r="H11" s="16">
        <v>1.012502E-2</v>
      </c>
      <c r="I11" s="16">
        <v>1.7779445900000002</v>
      </c>
      <c r="J11" s="16">
        <v>0.14373051000000001</v>
      </c>
      <c r="K11" s="16">
        <v>1.18721568</v>
      </c>
      <c r="L11" s="16">
        <v>3.0825999999999999E-2</v>
      </c>
      <c r="M11" s="16">
        <v>0.19635667000000001</v>
      </c>
      <c r="N11" s="16">
        <v>1.2729196699999981</v>
      </c>
      <c r="O11" s="16">
        <v>23.91860488</v>
      </c>
      <c r="P11" s="71">
        <v>0.47529714059947464</v>
      </c>
      <c r="R11" s="1" t="s">
        <v>223</v>
      </c>
      <c r="S11" s="16">
        <f t="shared" si="1"/>
        <v>6.8789733274777847</v>
      </c>
      <c r="T11" s="16">
        <f t="shared" si="2"/>
        <v>0</v>
      </c>
      <c r="U11" s="16">
        <f t="shared" si="3"/>
        <v>72.183321253977752</v>
      </c>
      <c r="V11" s="16">
        <f t="shared" si="4"/>
        <v>0</v>
      </c>
      <c r="W11" s="16">
        <f t="shared" si="5"/>
        <v>1.6258845026750572</v>
      </c>
      <c r="X11" s="16">
        <f t="shared" si="6"/>
        <v>4.2331147869189602E-2</v>
      </c>
      <c r="Y11" s="16">
        <f t="shared" si="7"/>
        <v>7.4333122643230025</v>
      </c>
      <c r="Z11" s="16">
        <f t="shared" si="8"/>
        <v>0.60091510655031155</v>
      </c>
      <c r="AA11" s="16">
        <f t="shared" si="9"/>
        <v>4.9635657512479465</v>
      </c>
      <c r="AB11" s="16">
        <f t="shared" si="10"/>
        <v>0.12887875423610409</v>
      </c>
      <c r="AC11" s="16">
        <f t="shared" si="11"/>
        <v>0.82093696929701532</v>
      </c>
      <c r="AD11" s="16">
        <f t="shared" si="12"/>
        <v>5.3218809223458274</v>
      </c>
      <c r="AE11" s="16">
        <f t="shared" si="13"/>
        <v>100</v>
      </c>
    </row>
    <row r="12" spans="2:31" x14ac:dyDescent="0.3">
      <c r="B12" s="4" t="s">
        <v>226</v>
      </c>
      <c r="C12" s="22">
        <v>3.2368000000715255E-4</v>
      </c>
      <c r="D12" s="22">
        <v>0</v>
      </c>
      <c r="E12" s="22">
        <v>1.7462385590000153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1.4263901299999953</v>
      </c>
      <c r="L12" s="22">
        <v>0</v>
      </c>
      <c r="M12" s="22">
        <v>0</v>
      </c>
      <c r="N12" s="22">
        <v>0.7659213599995971</v>
      </c>
      <c r="O12" s="22">
        <v>3.9388737289996145</v>
      </c>
      <c r="P12" s="73">
        <v>7.8271096076399038E-2</v>
      </c>
      <c r="R12" s="4" t="s">
        <v>226</v>
      </c>
      <c r="S12" s="22">
        <f t="shared" si="1"/>
        <v>8.2175774669821684E-3</v>
      </c>
      <c r="T12" s="22">
        <f t="shared" si="2"/>
        <v>0</v>
      </c>
      <c r="U12" s="22">
        <f t="shared" si="3"/>
        <v>44.33344857296354</v>
      </c>
      <c r="V12" s="22">
        <f t="shared" si="4"/>
        <v>0</v>
      </c>
      <c r="W12" s="22">
        <f t="shared" si="5"/>
        <v>0</v>
      </c>
      <c r="X12" s="22">
        <f t="shared" si="6"/>
        <v>0</v>
      </c>
      <c r="Y12" s="22">
        <f t="shared" si="7"/>
        <v>0</v>
      </c>
      <c r="Z12" s="22">
        <f t="shared" si="8"/>
        <v>0</v>
      </c>
      <c r="AA12" s="22">
        <f t="shared" si="9"/>
        <v>36.213146907917412</v>
      </c>
      <c r="AB12" s="22">
        <f t="shared" si="10"/>
        <v>0</v>
      </c>
      <c r="AC12" s="22">
        <f t="shared" si="11"/>
        <v>0</v>
      </c>
      <c r="AD12" s="22">
        <f t="shared" si="12"/>
        <v>19.445186941652075</v>
      </c>
      <c r="AE12" s="22">
        <f t="shared" si="13"/>
        <v>100</v>
      </c>
    </row>
    <row r="13" spans="2:31" x14ac:dyDescent="0.3">
      <c r="B13" s="4" t="s">
        <v>224</v>
      </c>
      <c r="C13" s="22">
        <v>320.32416832600006</v>
      </c>
      <c r="D13" s="22">
        <v>968.48832951999998</v>
      </c>
      <c r="E13" s="22">
        <v>566.90681998599996</v>
      </c>
      <c r="F13" s="22">
        <v>768.324636156</v>
      </c>
      <c r="G13" s="22">
        <v>30.818655489000001</v>
      </c>
      <c r="H13" s="22">
        <v>244.61373323200004</v>
      </c>
      <c r="I13" s="22">
        <v>132.146077905</v>
      </c>
      <c r="J13" s="22">
        <v>46.959072089999999</v>
      </c>
      <c r="K13" s="22">
        <v>80.012577371000006</v>
      </c>
      <c r="L13" s="22">
        <v>216.74102927999996</v>
      </c>
      <c r="M13" s="22">
        <v>91.030713411999997</v>
      </c>
      <c r="N13" s="22">
        <v>79.276303015000337</v>
      </c>
      <c r="O13" s="22">
        <v>3545.642115782</v>
      </c>
      <c r="P13" s="73">
        <v>70.457017358457904</v>
      </c>
      <c r="R13" s="4" t="s">
        <v>224</v>
      </c>
      <c r="S13" s="22">
        <f t="shared" si="1"/>
        <v>9.0343062798189884</v>
      </c>
      <c r="T13" s="22">
        <f t="shared" si="2"/>
        <v>27.314892419885346</v>
      </c>
      <c r="U13" s="22">
        <f t="shared" si="3"/>
        <v>15.988833657594551</v>
      </c>
      <c r="V13" s="22">
        <f t="shared" si="4"/>
        <v>21.669548450367053</v>
      </c>
      <c r="W13" s="22">
        <f t="shared" si="5"/>
        <v>0.86919814472597634</v>
      </c>
      <c r="X13" s="22">
        <f t="shared" si="6"/>
        <v>6.8989967189074273</v>
      </c>
      <c r="Y13" s="22">
        <f t="shared" si="7"/>
        <v>3.7269998942308611</v>
      </c>
      <c r="Z13" s="22">
        <f t="shared" si="8"/>
        <v>1.3244165811597446</v>
      </c>
      <c r="AA13" s="22">
        <f t="shared" si="9"/>
        <v>2.2566456161736177</v>
      </c>
      <c r="AB13" s="22">
        <f t="shared" si="10"/>
        <v>6.1128851193205431</v>
      </c>
      <c r="AC13" s="22">
        <f t="shared" si="11"/>
        <v>2.5673971156539852</v>
      </c>
      <c r="AD13" s="22">
        <f t="shared" si="12"/>
        <v>2.2358800021619145</v>
      </c>
      <c r="AE13" s="22">
        <f t="shared" si="13"/>
        <v>100</v>
      </c>
    </row>
    <row r="14" spans="2:31" x14ac:dyDescent="0.3">
      <c r="B14" s="4" t="s">
        <v>252</v>
      </c>
      <c r="C14" s="22">
        <v>1.3928257419999839</v>
      </c>
      <c r="D14" s="22">
        <v>0</v>
      </c>
      <c r="E14" s="22">
        <v>1.5464995580000878</v>
      </c>
      <c r="F14" s="22">
        <v>2.1754800000190733E-3</v>
      </c>
      <c r="G14" s="22">
        <v>4.3185618000000717E-2</v>
      </c>
      <c r="H14" s="22">
        <v>11.40442424999994</v>
      </c>
      <c r="I14" s="22">
        <v>2.6367958000004292E-2</v>
      </c>
      <c r="J14" s="22">
        <v>0</v>
      </c>
      <c r="K14" s="22">
        <v>0.22495172599999608</v>
      </c>
      <c r="L14" s="22">
        <v>1.3806590000033378E-2</v>
      </c>
      <c r="M14" s="22">
        <v>1.7680359999999402E-2</v>
      </c>
      <c r="N14" s="22">
        <v>0.56650746899986271</v>
      </c>
      <c r="O14" s="22">
        <v>15.238424750999927</v>
      </c>
      <c r="P14" s="73">
        <v>0.30280945513869478</v>
      </c>
      <c r="R14" s="4" t="s">
        <v>252</v>
      </c>
      <c r="S14" s="22">
        <f t="shared" si="1"/>
        <v>9.1402212811307049</v>
      </c>
      <c r="T14" s="22">
        <f t="shared" si="2"/>
        <v>0</v>
      </c>
      <c r="U14" s="22">
        <f t="shared" si="3"/>
        <v>10.148683891349126</v>
      </c>
      <c r="V14" s="22">
        <f t="shared" si="4"/>
        <v>1.4276278785812956E-2</v>
      </c>
      <c r="W14" s="22">
        <f t="shared" si="5"/>
        <v>0.28339948981384655</v>
      </c>
      <c r="X14" s="22">
        <f t="shared" si="6"/>
        <v>74.839915781003512</v>
      </c>
      <c r="Y14" s="22">
        <f t="shared" si="7"/>
        <v>0.17303598259573424</v>
      </c>
      <c r="Z14" s="22">
        <f t="shared" si="8"/>
        <v>0</v>
      </c>
      <c r="AA14" s="22">
        <f t="shared" si="9"/>
        <v>1.4762137798084085</v>
      </c>
      <c r="AB14" s="22">
        <f t="shared" si="10"/>
        <v>9.0603787633150246E-2</v>
      </c>
      <c r="AC14" s="22">
        <f t="shared" si="11"/>
        <v>0.116024853545569</v>
      </c>
      <c r="AD14" s="22">
        <f t="shared" si="12"/>
        <v>3.7176248743341347</v>
      </c>
      <c r="AE14" s="22">
        <f t="shared" si="13"/>
        <v>100</v>
      </c>
    </row>
    <row r="15" spans="2:31" x14ac:dyDescent="0.3">
      <c r="B15" s="4" t="s">
        <v>251</v>
      </c>
      <c r="C15" s="22">
        <v>321.71699406800002</v>
      </c>
      <c r="D15" s="22">
        <v>968.48832951999998</v>
      </c>
      <c r="E15" s="22">
        <v>568.45331954400001</v>
      </c>
      <c r="F15" s="22">
        <v>768.326811636</v>
      </c>
      <c r="G15" s="22">
        <v>30.861841107</v>
      </c>
      <c r="H15" s="22">
        <v>256.01815748199999</v>
      </c>
      <c r="I15" s="22">
        <v>132.17244586300001</v>
      </c>
      <c r="J15" s="22">
        <v>46.959072090000006</v>
      </c>
      <c r="K15" s="22">
        <v>80.237529097000007</v>
      </c>
      <c r="L15" s="22">
        <v>216.75483586999999</v>
      </c>
      <c r="M15" s="22">
        <v>91.048393771999997</v>
      </c>
      <c r="N15" s="22">
        <v>79.842810484000211</v>
      </c>
      <c r="O15" s="22">
        <v>3560.8805405329999</v>
      </c>
      <c r="P15" s="73">
        <v>70.759826813596604</v>
      </c>
      <c r="R15" s="4" t="s">
        <v>251</v>
      </c>
      <c r="S15" s="22">
        <f t="shared" si="1"/>
        <v>9.034759532254478</v>
      </c>
      <c r="T15" s="22">
        <f t="shared" si="2"/>
        <v>27.19800112628981</v>
      </c>
      <c r="U15" s="22">
        <f t="shared" si="3"/>
        <v>15.963841332877534</v>
      </c>
      <c r="V15" s="22">
        <f t="shared" si="4"/>
        <v>21.576876923846349</v>
      </c>
      <c r="W15" s="22">
        <f t="shared" si="5"/>
        <v>0.86669127918513489</v>
      </c>
      <c r="X15" s="22">
        <f t="shared" si="6"/>
        <v>7.1897429460994688</v>
      </c>
      <c r="Y15" s="22">
        <f t="shared" si="7"/>
        <v>3.7117910684871269</v>
      </c>
      <c r="Z15" s="22">
        <f t="shared" si="8"/>
        <v>1.318748875607354</v>
      </c>
      <c r="AA15" s="22">
        <f t="shared" si="9"/>
        <v>2.2533058378024076</v>
      </c>
      <c r="AB15" s="22">
        <f t="shared" si="10"/>
        <v>6.0871133811626175</v>
      </c>
      <c r="AC15" s="22">
        <f t="shared" si="11"/>
        <v>2.5569067183133218</v>
      </c>
      <c r="AD15" s="22">
        <f t="shared" si="12"/>
        <v>2.2422209780744056</v>
      </c>
      <c r="AE15" s="22">
        <f t="shared" si="13"/>
        <v>100</v>
      </c>
    </row>
    <row r="16" spans="2:31" x14ac:dyDescent="0.3">
      <c r="B16" s="1" t="s">
        <v>229</v>
      </c>
      <c r="C16" s="16">
        <v>20.487443318999997</v>
      </c>
      <c r="D16" s="16">
        <v>0</v>
      </c>
      <c r="E16" s="16">
        <v>1.390070396</v>
      </c>
      <c r="F16" s="16">
        <v>0.122963193</v>
      </c>
      <c r="G16" s="16">
        <v>10.932678369000001</v>
      </c>
      <c r="H16" s="16">
        <v>227.576099548</v>
      </c>
      <c r="I16" s="16">
        <v>22.260949649999997</v>
      </c>
      <c r="J16" s="16">
        <v>0.158635055</v>
      </c>
      <c r="K16" s="16">
        <v>33.311002111000001</v>
      </c>
      <c r="L16" s="16">
        <v>38.930780464000001</v>
      </c>
      <c r="M16" s="16">
        <v>4.5206331220000004</v>
      </c>
      <c r="N16" s="16">
        <v>19.475462172999979</v>
      </c>
      <c r="O16" s="16">
        <v>379.16671739999998</v>
      </c>
      <c r="P16" s="71">
        <v>7.5345889735149578</v>
      </c>
      <c r="R16" s="1" t="s">
        <v>229</v>
      </c>
      <c r="S16" s="16">
        <f t="shared" si="1"/>
        <v>5.4032810314906605</v>
      </c>
      <c r="T16" s="16">
        <f t="shared" si="2"/>
        <v>0</v>
      </c>
      <c r="U16" s="16">
        <f t="shared" si="3"/>
        <v>0.36661192351794752</v>
      </c>
      <c r="V16" s="16">
        <f t="shared" si="4"/>
        <v>3.2429848759716058E-2</v>
      </c>
      <c r="W16" s="16">
        <f t="shared" si="5"/>
        <v>2.8833433598726517</v>
      </c>
      <c r="X16" s="16">
        <f t="shared" si="6"/>
        <v>60.020062179645308</v>
      </c>
      <c r="Y16" s="16">
        <f t="shared" si="7"/>
        <v>5.8710189023568553</v>
      </c>
      <c r="Z16" s="16">
        <f t="shared" si="8"/>
        <v>4.1837811105305628E-2</v>
      </c>
      <c r="AA16" s="16">
        <f t="shared" si="9"/>
        <v>8.7853180625710703</v>
      </c>
      <c r="AB16" s="16">
        <f t="shared" si="10"/>
        <v>10.267457210103748</v>
      </c>
      <c r="AC16" s="16">
        <f t="shared" si="11"/>
        <v>1.1922547297923782</v>
      </c>
      <c r="AD16" s="16">
        <f t="shared" si="12"/>
        <v>5.1363849407843567</v>
      </c>
      <c r="AE16" s="16">
        <f t="shared" si="13"/>
        <v>100</v>
      </c>
    </row>
    <row r="17" spans="2:31" x14ac:dyDescent="0.3">
      <c r="B17" s="1" t="s">
        <v>230</v>
      </c>
      <c r="C17" s="16">
        <v>12.427056925</v>
      </c>
      <c r="D17" s="16">
        <v>164.47911445</v>
      </c>
      <c r="E17" s="16">
        <v>2.2430719290000001</v>
      </c>
      <c r="F17" s="16">
        <v>0</v>
      </c>
      <c r="G17" s="16">
        <v>0.37073059999999997</v>
      </c>
      <c r="H17" s="16">
        <v>54.230570698000001</v>
      </c>
      <c r="I17" s="16">
        <v>1.848858511</v>
      </c>
      <c r="J17" s="16">
        <v>8.7021000000000006E-4</v>
      </c>
      <c r="K17" s="16">
        <v>1.0775957490000001</v>
      </c>
      <c r="L17" s="16">
        <v>0.82543186000000002</v>
      </c>
      <c r="M17" s="16">
        <v>0.13472424199999999</v>
      </c>
      <c r="N17" s="16">
        <v>1.0913183289999366</v>
      </c>
      <c r="O17" s="16">
        <v>238.729343503</v>
      </c>
      <c r="P17" s="71">
        <v>4.7438960137279409</v>
      </c>
      <c r="R17" s="1" t="s">
        <v>230</v>
      </c>
      <c r="S17" s="16">
        <f t="shared" si="1"/>
        <v>5.2055003975009191</v>
      </c>
      <c r="T17" s="16">
        <f t="shared" si="2"/>
        <v>68.89773667388863</v>
      </c>
      <c r="U17" s="16">
        <f t="shared" si="3"/>
        <v>0.93958785965991332</v>
      </c>
      <c r="V17" s="16">
        <f t="shared" si="4"/>
        <v>0</v>
      </c>
      <c r="W17" s="16">
        <f t="shared" si="5"/>
        <v>0.15529326833479154</v>
      </c>
      <c r="X17" s="16">
        <f t="shared" si="6"/>
        <v>22.716340564694139</v>
      </c>
      <c r="Y17" s="16">
        <f t="shared" si="7"/>
        <v>0.77445800498201689</v>
      </c>
      <c r="Z17" s="16">
        <f t="shared" si="8"/>
        <v>3.6451740168634301E-4</v>
      </c>
      <c r="AA17" s="16">
        <f t="shared" si="9"/>
        <v>0.45138805862231945</v>
      </c>
      <c r="AB17" s="16">
        <f t="shared" si="10"/>
        <v>0.34576053696961107</v>
      </c>
      <c r="AC17" s="16">
        <f t="shared" si="11"/>
        <v>5.6433884508339451E-2</v>
      </c>
      <c r="AD17" s="16">
        <f t="shared" si="12"/>
        <v>0.45713623343760529</v>
      </c>
      <c r="AE17" s="16">
        <f t="shared" si="13"/>
        <v>100</v>
      </c>
    </row>
    <row r="18" spans="2:31" x14ac:dyDescent="0.3">
      <c r="B18" s="1" t="s">
        <v>232</v>
      </c>
      <c r="C18" s="16">
        <v>3.9238091000000002</v>
      </c>
      <c r="D18" s="16">
        <v>0</v>
      </c>
      <c r="E18" s="16">
        <v>1.2396590000000001E-2</v>
      </c>
      <c r="F18" s="16">
        <v>0.10096721</v>
      </c>
      <c r="G18" s="16">
        <v>1.1723610000000001E-2</v>
      </c>
      <c r="H18" s="16">
        <v>6.4927626100000007</v>
      </c>
      <c r="I18" s="16">
        <v>9.5372910000000005E-2</v>
      </c>
      <c r="J18" s="16">
        <v>0</v>
      </c>
      <c r="K18" s="16">
        <v>2.8308000000000001E-4</v>
      </c>
      <c r="L18" s="16">
        <v>26.310584449</v>
      </c>
      <c r="M18" s="16">
        <v>0</v>
      </c>
      <c r="N18" s="16">
        <v>0.91089789999999848</v>
      </c>
      <c r="O18" s="16">
        <v>37.858797459000002</v>
      </c>
      <c r="P18" s="71">
        <v>0.75230885200346831</v>
      </c>
      <c r="R18" s="1" t="s">
        <v>232</v>
      </c>
      <c r="S18" s="16">
        <f t="shared" si="1"/>
        <v>10.364325766684411</v>
      </c>
      <c r="T18" s="16">
        <f t="shared" si="2"/>
        <v>0</v>
      </c>
      <c r="U18" s="16">
        <f t="shared" si="3"/>
        <v>3.2744278297336712E-2</v>
      </c>
      <c r="V18" s="16">
        <f t="shared" si="4"/>
        <v>0.26669418147616708</v>
      </c>
      <c r="W18" s="16">
        <f t="shared" si="5"/>
        <v>3.0966672971312243E-2</v>
      </c>
      <c r="X18" s="16">
        <f t="shared" si="6"/>
        <v>17.149944123374436</v>
      </c>
      <c r="Y18" s="16">
        <f t="shared" si="7"/>
        <v>0.25191743108926307</v>
      </c>
      <c r="Z18" s="16">
        <f t="shared" si="8"/>
        <v>0</v>
      </c>
      <c r="AA18" s="16">
        <f t="shared" si="9"/>
        <v>7.4772581011472322E-4</v>
      </c>
      <c r="AB18" s="16">
        <f t="shared" si="10"/>
        <v>69.496619583581904</v>
      </c>
      <c r="AC18" s="16">
        <f t="shared" si="11"/>
        <v>0</v>
      </c>
      <c r="AD18" s="16">
        <f t="shared" si="12"/>
        <v>2.4060402367150591</v>
      </c>
      <c r="AE18" s="16">
        <f t="shared" si="13"/>
        <v>100</v>
      </c>
    </row>
    <row r="19" spans="2:31" x14ac:dyDescent="0.3">
      <c r="B19" s="1" t="s">
        <v>233</v>
      </c>
      <c r="C19" s="16">
        <v>1.6941490299999999</v>
      </c>
      <c r="D19" s="16">
        <v>0</v>
      </c>
      <c r="E19" s="16">
        <v>18.515966469999999</v>
      </c>
      <c r="F19" s="16">
        <v>3.4210199999999999E-3</v>
      </c>
      <c r="G19" s="16">
        <v>1.22988E-3</v>
      </c>
      <c r="H19" s="16">
        <v>1.77079053</v>
      </c>
      <c r="I19" s="16">
        <v>8.0240486999999999E-2</v>
      </c>
      <c r="J19" s="16">
        <v>0</v>
      </c>
      <c r="K19" s="16">
        <v>0.17021357000000001</v>
      </c>
      <c r="L19" s="16">
        <v>1.0064814799999999</v>
      </c>
      <c r="M19" s="16">
        <v>4.3545900000000002E-3</v>
      </c>
      <c r="N19" s="16">
        <v>0.20820458100000025</v>
      </c>
      <c r="O19" s="16">
        <v>23.455051638</v>
      </c>
      <c r="P19" s="71">
        <v>0.46608566979908339</v>
      </c>
      <c r="R19" s="1" t="s">
        <v>233</v>
      </c>
      <c r="S19" s="16">
        <f t="shared" si="1"/>
        <v>7.2229601373176049</v>
      </c>
      <c r="T19" s="16">
        <f t="shared" si="2"/>
        <v>0</v>
      </c>
      <c r="U19" s="16">
        <f t="shared" si="3"/>
        <v>78.942339397803366</v>
      </c>
      <c r="V19" s="16">
        <f t="shared" si="4"/>
        <v>1.4585429411110469E-2</v>
      </c>
      <c r="W19" s="16">
        <f t="shared" si="5"/>
        <v>5.2435612548703443E-3</v>
      </c>
      <c r="X19" s="16">
        <f t="shared" si="6"/>
        <v>7.5497191706502429</v>
      </c>
      <c r="Y19" s="16">
        <f t="shared" si="7"/>
        <v>0.34210322039965485</v>
      </c>
      <c r="Z19" s="16">
        <f t="shared" si="8"/>
        <v>0</v>
      </c>
      <c r="AA19" s="16">
        <f t="shared" si="9"/>
        <v>0.72570110962464729</v>
      </c>
      <c r="AB19" s="16">
        <f t="shared" si="10"/>
        <v>4.2911075001403072</v>
      </c>
      <c r="AC19" s="16">
        <f t="shared" si="11"/>
        <v>1.8565680720758003E-2</v>
      </c>
      <c r="AD19" s="16">
        <f t="shared" si="12"/>
        <v>0.88767479267742833</v>
      </c>
      <c r="AE19" s="16">
        <f t="shared" si="13"/>
        <v>100</v>
      </c>
    </row>
    <row r="20" spans="2:31" x14ac:dyDescent="0.3">
      <c r="B20" s="1" t="s">
        <v>256</v>
      </c>
      <c r="C20" s="16">
        <v>6.0919270999999995</v>
      </c>
      <c r="D20" s="16">
        <v>0</v>
      </c>
      <c r="E20" s="16">
        <v>9.2020920000000003E-3</v>
      </c>
      <c r="F20" s="16">
        <v>1.4124059999999999E-2</v>
      </c>
      <c r="G20" s="16">
        <v>0</v>
      </c>
      <c r="H20" s="16">
        <v>4.4084957120000006</v>
      </c>
      <c r="I20" s="16">
        <v>0.23426044099999999</v>
      </c>
      <c r="J20" s="16">
        <v>0</v>
      </c>
      <c r="K20" s="16">
        <v>1.2590860000000001E-2</v>
      </c>
      <c r="L20" s="16">
        <v>2.7016700000000002E-3</v>
      </c>
      <c r="M20" s="16">
        <v>0</v>
      </c>
      <c r="N20" s="16">
        <v>4.7413980000000445E-2</v>
      </c>
      <c r="O20" s="16">
        <v>10.820715914999999</v>
      </c>
      <c r="P20" s="71">
        <v>0.21502321558642376</v>
      </c>
      <c r="R20" s="1" t="s">
        <v>256</v>
      </c>
      <c r="S20" s="16">
        <f t="shared" si="1"/>
        <v>56.298743519873661</v>
      </c>
      <c r="T20" s="16">
        <f t="shared" si="2"/>
        <v>0</v>
      </c>
      <c r="U20" s="16">
        <f t="shared" si="3"/>
        <v>8.5041434155422063E-2</v>
      </c>
      <c r="V20" s="16">
        <f t="shared" si="4"/>
        <v>0.13052796239129433</v>
      </c>
      <c r="W20" s="16">
        <f t="shared" si="5"/>
        <v>0</v>
      </c>
      <c r="X20" s="16">
        <f t="shared" si="6"/>
        <v>40.741257294157521</v>
      </c>
      <c r="Y20" s="16">
        <f t="shared" si="7"/>
        <v>2.1649255265565301</v>
      </c>
      <c r="Z20" s="16">
        <f t="shared" si="8"/>
        <v>0</v>
      </c>
      <c r="AA20" s="16">
        <f t="shared" si="9"/>
        <v>0.11635884445082025</v>
      </c>
      <c r="AB20" s="16">
        <f t="shared" si="10"/>
        <v>2.496757165812721E-2</v>
      </c>
      <c r="AC20" s="16">
        <f t="shared" si="11"/>
        <v>0</v>
      </c>
      <c r="AD20" s="16">
        <f t="shared" si="12"/>
        <v>0.43817784675664362</v>
      </c>
      <c r="AE20" s="16">
        <f t="shared" si="13"/>
        <v>100</v>
      </c>
    </row>
    <row r="21" spans="2:31" x14ac:dyDescent="0.3">
      <c r="B21" s="4" t="s">
        <v>253</v>
      </c>
      <c r="C21" s="22">
        <v>3.2243606679999979</v>
      </c>
      <c r="D21" s="22">
        <v>0</v>
      </c>
      <c r="E21" s="22">
        <v>1.7513681790000013</v>
      </c>
      <c r="F21" s="22">
        <v>5.0399950000000041E-2</v>
      </c>
      <c r="G21" s="22">
        <v>0.30051708000000005</v>
      </c>
      <c r="H21" s="22">
        <v>15.794429763999998</v>
      </c>
      <c r="I21" s="22">
        <v>1.8809646110000013</v>
      </c>
      <c r="J21" s="22">
        <v>0</v>
      </c>
      <c r="K21" s="22">
        <v>3.1597070350000038</v>
      </c>
      <c r="L21" s="22">
        <v>8.6408166629999954</v>
      </c>
      <c r="M21" s="22">
        <v>0.20820577000000048</v>
      </c>
      <c r="N21" s="22">
        <v>2.8000664540000186</v>
      </c>
      <c r="O21" s="22">
        <v>37.810836174000023</v>
      </c>
      <c r="P21" s="73">
        <v>0.75135579216848492</v>
      </c>
      <c r="R21" s="4" t="s">
        <v>253</v>
      </c>
      <c r="S21" s="22">
        <f t="shared" si="1"/>
        <v>8.5276100564450736</v>
      </c>
      <c r="T21" s="22">
        <f t="shared" si="2"/>
        <v>0</v>
      </c>
      <c r="U21" s="22">
        <f t="shared" si="3"/>
        <v>4.631921312029327</v>
      </c>
      <c r="V21" s="22">
        <f t="shared" si="4"/>
        <v>0.13329498921437952</v>
      </c>
      <c r="W21" s="22">
        <f t="shared" si="5"/>
        <v>0.794790886446054</v>
      </c>
      <c r="X21" s="22">
        <f t="shared" si="6"/>
        <v>41.772230826412581</v>
      </c>
      <c r="Y21" s="22">
        <f t="shared" si="7"/>
        <v>4.9746707593137405</v>
      </c>
      <c r="Z21" s="22">
        <f t="shared" si="8"/>
        <v>0</v>
      </c>
      <c r="AA21" s="22">
        <f t="shared" si="9"/>
        <v>8.3566177178930587</v>
      </c>
      <c r="AB21" s="22">
        <f t="shared" si="10"/>
        <v>22.852752113801984</v>
      </c>
      <c r="AC21" s="22">
        <f t="shared" si="11"/>
        <v>0.55065105950544835</v>
      </c>
      <c r="AD21" s="22">
        <f t="shared" si="12"/>
        <v>7.4054602789383335</v>
      </c>
      <c r="AE21" s="22">
        <f t="shared" si="13"/>
        <v>100</v>
      </c>
    </row>
    <row r="22" spans="2:31" x14ac:dyDescent="0.3">
      <c r="B22" s="4" t="s">
        <v>228</v>
      </c>
      <c r="C22" s="22">
        <v>47.848746141999996</v>
      </c>
      <c r="D22" s="22">
        <v>164.47911445</v>
      </c>
      <c r="E22" s="22">
        <v>23.922075656000001</v>
      </c>
      <c r="F22" s="22">
        <v>0.29187543300000002</v>
      </c>
      <c r="G22" s="22">
        <v>11.616879539000001</v>
      </c>
      <c r="H22" s="22">
        <v>310.27314886199997</v>
      </c>
      <c r="I22" s="22">
        <v>26.400646609999999</v>
      </c>
      <c r="J22" s="22">
        <v>0.15950526500000001</v>
      </c>
      <c r="K22" s="22">
        <v>37.731392405000001</v>
      </c>
      <c r="L22" s="22">
        <v>75.716796586000001</v>
      </c>
      <c r="M22" s="22">
        <v>4.8679177240000007</v>
      </c>
      <c r="N22" s="22">
        <v>24.533363417000054</v>
      </c>
      <c r="O22" s="22">
        <v>727.84146208899995</v>
      </c>
      <c r="P22" s="73">
        <v>14.463258516800357</v>
      </c>
      <c r="R22" s="4" t="s">
        <v>228</v>
      </c>
      <c r="S22" s="22">
        <f t="shared" si="1"/>
        <v>6.5740616101572256</v>
      </c>
      <c r="T22" s="22">
        <f t="shared" si="2"/>
        <v>22.598206205225445</v>
      </c>
      <c r="U22" s="22">
        <f t="shared" si="3"/>
        <v>3.2867151573559057</v>
      </c>
      <c r="V22" s="22">
        <f t="shared" si="4"/>
        <v>4.0101512238981202E-2</v>
      </c>
      <c r="W22" s="22">
        <f t="shared" si="5"/>
        <v>1.5960727911347672</v>
      </c>
      <c r="X22" s="22">
        <f t="shared" si="6"/>
        <v>42.629221475165146</v>
      </c>
      <c r="Y22" s="22">
        <f t="shared" si="7"/>
        <v>3.6272523599063313</v>
      </c>
      <c r="Z22" s="22">
        <f t="shared" si="8"/>
        <v>2.1914836308198092E-2</v>
      </c>
      <c r="AA22" s="22">
        <f t="shared" si="9"/>
        <v>5.1840125041387424</v>
      </c>
      <c r="AB22" s="22">
        <f t="shared" si="10"/>
        <v>10.402924335841341</v>
      </c>
      <c r="AC22" s="22">
        <f t="shared" si="11"/>
        <v>0.66881566626177646</v>
      </c>
      <c r="AD22" s="22">
        <f t="shared" si="12"/>
        <v>3.3707015462661474</v>
      </c>
      <c r="AE22" s="22">
        <f t="shared" si="13"/>
        <v>100</v>
      </c>
    </row>
    <row r="23" spans="2:31" x14ac:dyDescent="0.3">
      <c r="B23" s="1" t="s">
        <v>237</v>
      </c>
      <c r="C23" s="16">
        <v>19.650643035000002</v>
      </c>
      <c r="D23" s="16">
        <v>0</v>
      </c>
      <c r="E23" s="16">
        <v>1.95973891</v>
      </c>
      <c r="F23" s="16">
        <v>0.23568447000000001</v>
      </c>
      <c r="G23" s="16">
        <v>4.5205000000000001E-4</v>
      </c>
      <c r="H23" s="16">
        <v>34.125027297999999</v>
      </c>
      <c r="I23" s="16">
        <v>0.72963721999999998</v>
      </c>
      <c r="J23" s="16">
        <v>0</v>
      </c>
      <c r="K23" s="16">
        <v>4.4275478370000005</v>
      </c>
      <c r="L23" s="16">
        <v>6.38765318</v>
      </c>
      <c r="M23" s="16">
        <v>1.919308649</v>
      </c>
      <c r="N23" s="16">
        <v>1.6440748969999999</v>
      </c>
      <c r="O23" s="16">
        <v>71.079767545999999</v>
      </c>
      <c r="P23" s="71">
        <v>1.412457392000245</v>
      </c>
      <c r="R23" s="1" t="s">
        <v>237</v>
      </c>
      <c r="S23" s="16">
        <f t="shared" si="1"/>
        <v>27.645902221448441</v>
      </c>
      <c r="T23" s="16">
        <f t="shared" si="2"/>
        <v>0</v>
      </c>
      <c r="U23" s="16">
        <f t="shared" si="3"/>
        <v>2.7570980852346416</v>
      </c>
      <c r="V23" s="16">
        <f t="shared" si="4"/>
        <v>0.33157743495358843</v>
      </c>
      <c r="W23" s="16">
        <f t="shared" si="5"/>
        <v>6.3597563076926386E-4</v>
      </c>
      <c r="X23" s="16">
        <f t="shared" si="6"/>
        <v>48.009480723070233</v>
      </c>
      <c r="Y23" s="16">
        <f t="shared" si="7"/>
        <v>1.0265047919969741</v>
      </c>
      <c r="Z23" s="16">
        <f t="shared" si="8"/>
        <v>0</v>
      </c>
      <c r="AA23" s="16">
        <f t="shared" si="9"/>
        <v>6.228984688413151</v>
      </c>
      <c r="AB23" s="16">
        <f t="shared" si="10"/>
        <v>8.9865982972808194</v>
      </c>
      <c r="AC23" s="16">
        <f t="shared" si="11"/>
        <v>2.7002179597139224</v>
      </c>
      <c r="AD23" s="16">
        <f t="shared" si="12"/>
        <v>2.3129998222574657</v>
      </c>
      <c r="AE23" s="16">
        <f t="shared" si="13"/>
        <v>100</v>
      </c>
    </row>
    <row r="24" spans="2:31" x14ac:dyDescent="0.3">
      <c r="B24" s="1" t="s">
        <v>246</v>
      </c>
      <c r="C24" s="16">
        <v>2.96692746</v>
      </c>
      <c r="D24" s="16">
        <v>0</v>
      </c>
      <c r="E24" s="16">
        <v>3.9937720000000003E-2</v>
      </c>
      <c r="F24" s="16">
        <v>45.887041119999999</v>
      </c>
      <c r="G24" s="16">
        <v>2.8175300000000004E-3</v>
      </c>
      <c r="H24" s="16">
        <v>4.22845709</v>
      </c>
      <c r="I24" s="16">
        <v>0.77438332999999993</v>
      </c>
      <c r="J24" s="16">
        <v>0</v>
      </c>
      <c r="K24" s="16">
        <v>7.4236099999999998E-4</v>
      </c>
      <c r="L24" s="16">
        <v>10.729021320000001</v>
      </c>
      <c r="M24" s="16">
        <v>0.34210566100000001</v>
      </c>
      <c r="N24" s="16">
        <v>1.2127399989999981</v>
      </c>
      <c r="O24" s="16">
        <v>66.184173591000004</v>
      </c>
      <c r="P24" s="71">
        <v>1.3151748866023982</v>
      </c>
      <c r="R24" s="1" t="s">
        <v>246</v>
      </c>
      <c r="S24" s="16">
        <f t="shared" si="1"/>
        <v>4.4828352444721844</v>
      </c>
      <c r="T24" s="16">
        <f t="shared" si="2"/>
        <v>0</v>
      </c>
      <c r="U24" s="16">
        <f t="shared" si="3"/>
        <v>6.0343308427184016E-2</v>
      </c>
      <c r="V24" s="16">
        <f t="shared" si="4"/>
        <v>69.33234734268845</v>
      </c>
      <c r="W24" s="16">
        <f t="shared" si="5"/>
        <v>4.2571053578632882E-3</v>
      </c>
      <c r="X24" s="16">
        <f t="shared" si="6"/>
        <v>6.3889248147611575</v>
      </c>
      <c r="Y24" s="16">
        <f t="shared" si="7"/>
        <v>1.1700430601211038</v>
      </c>
      <c r="Z24" s="16">
        <f t="shared" si="8"/>
        <v>0</v>
      </c>
      <c r="AA24" s="16">
        <f t="shared" si="9"/>
        <v>1.1216593933582775E-3</v>
      </c>
      <c r="AB24" s="16">
        <f t="shared" si="10"/>
        <v>16.21085636923172</v>
      </c>
      <c r="AC24" s="16">
        <f t="shared" si="11"/>
        <v>0.5168994979284911</v>
      </c>
      <c r="AD24" s="16">
        <f t="shared" si="12"/>
        <v>1.8323715976184849</v>
      </c>
      <c r="AE24" s="16">
        <f t="shared" si="13"/>
        <v>100</v>
      </c>
    </row>
    <row r="25" spans="2:31" x14ac:dyDescent="0.3">
      <c r="B25" s="1" t="s">
        <v>239</v>
      </c>
      <c r="C25" s="16">
        <v>0.71925560999999993</v>
      </c>
      <c r="D25" s="16">
        <v>0</v>
      </c>
      <c r="E25" s="16">
        <v>7.3976000000000001E-4</v>
      </c>
      <c r="F25" s="16">
        <v>0</v>
      </c>
      <c r="G25" s="16">
        <v>4.3031499999999995E-3</v>
      </c>
      <c r="H25" s="16">
        <v>31.778080136</v>
      </c>
      <c r="I25" s="16">
        <v>1.25180033</v>
      </c>
      <c r="J25" s="16">
        <v>0</v>
      </c>
      <c r="K25" s="16">
        <v>0</v>
      </c>
      <c r="L25" s="16">
        <v>13.21509603</v>
      </c>
      <c r="M25" s="16">
        <v>0</v>
      </c>
      <c r="N25" s="16">
        <v>0.8416449389999956</v>
      </c>
      <c r="O25" s="16">
        <v>47.810919954999996</v>
      </c>
      <c r="P25" s="71">
        <v>0.95007186489556916</v>
      </c>
      <c r="R25" s="1" t="s">
        <v>239</v>
      </c>
      <c r="S25" s="16">
        <f t="shared" si="1"/>
        <v>1.504375173447758</v>
      </c>
      <c r="T25" s="16">
        <f t="shared" si="2"/>
        <v>0</v>
      </c>
      <c r="U25" s="16">
        <f t="shared" si="3"/>
        <v>1.5472615893947822E-3</v>
      </c>
      <c r="V25" s="16">
        <f t="shared" si="4"/>
        <v>0</v>
      </c>
      <c r="W25" s="16">
        <f t="shared" si="5"/>
        <v>9.0003497193740616E-3</v>
      </c>
      <c r="X25" s="16">
        <f t="shared" si="6"/>
        <v>66.466154940983714</v>
      </c>
      <c r="Y25" s="16">
        <f t="shared" si="7"/>
        <v>2.6182310049214785</v>
      </c>
      <c r="Z25" s="16">
        <f t="shared" si="8"/>
        <v>0</v>
      </c>
      <c r="AA25" s="16">
        <f t="shared" si="9"/>
        <v>0</v>
      </c>
      <c r="AB25" s="16">
        <f t="shared" si="10"/>
        <v>27.64032995482653</v>
      </c>
      <c r="AC25" s="16">
        <f t="shared" si="11"/>
        <v>0</v>
      </c>
      <c r="AD25" s="16">
        <f t="shared" si="12"/>
        <v>1.760361314511744</v>
      </c>
      <c r="AE25" s="16">
        <f t="shared" si="13"/>
        <v>100</v>
      </c>
    </row>
    <row r="26" spans="2:31" x14ac:dyDescent="0.3">
      <c r="B26" s="1" t="s">
        <v>244</v>
      </c>
      <c r="C26" s="16">
        <v>2.6784514100000001</v>
      </c>
      <c r="D26" s="16">
        <v>0</v>
      </c>
      <c r="E26" s="16">
        <v>23.731463250000001</v>
      </c>
      <c r="F26" s="16">
        <v>0</v>
      </c>
      <c r="G26" s="16">
        <v>0</v>
      </c>
      <c r="H26" s="16">
        <v>5.9275401260000002</v>
      </c>
      <c r="I26" s="16">
        <v>5.1349739999999998E-2</v>
      </c>
      <c r="J26" s="16">
        <v>0</v>
      </c>
      <c r="K26" s="16">
        <v>7.8404700000000004E-3</v>
      </c>
      <c r="L26" s="16">
        <v>0.35907745000000002</v>
      </c>
      <c r="M26" s="16">
        <v>1.4791700000000001E-3</v>
      </c>
      <c r="N26" s="16">
        <v>0.17436814000000433</v>
      </c>
      <c r="O26" s="16">
        <v>32.931569756000002</v>
      </c>
      <c r="P26" s="71">
        <v>0.65439773845534333</v>
      </c>
      <c r="R26" s="1" t="s">
        <v>244</v>
      </c>
      <c r="S26" s="16">
        <f t="shared" si="1"/>
        <v>8.1333851676232243</v>
      </c>
      <c r="T26" s="16">
        <f t="shared" si="2"/>
        <v>0</v>
      </c>
      <c r="U26" s="16">
        <f t="shared" si="3"/>
        <v>72.062957902807597</v>
      </c>
      <c r="V26" s="16">
        <f t="shared" si="4"/>
        <v>0</v>
      </c>
      <c r="W26" s="16">
        <f t="shared" si="5"/>
        <v>0</v>
      </c>
      <c r="X26" s="16">
        <f t="shared" si="6"/>
        <v>17.999567496839493</v>
      </c>
      <c r="Y26" s="16">
        <f t="shared" si="7"/>
        <v>0.15592861312250164</v>
      </c>
      <c r="Z26" s="16">
        <f t="shared" si="8"/>
        <v>0</v>
      </c>
      <c r="AA26" s="16">
        <f t="shared" si="9"/>
        <v>2.380837007799028E-2</v>
      </c>
      <c r="AB26" s="16">
        <f t="shared" si="10"/>
        <v>1.0903745331926593</v>
      </c>
      <c r="AC26" s="16">
        <f t="shared" si="11"/>
        <v>4.4916474099461999E-3</v>
      </c>
      <c r="AD26" s="16">
        <f t="shared" si="12"/>
        <v>0.52948626892659789</v>
      </c>
      <c r="AE26" s="16">
        <f t="shared" si="13"/>
        <v>100</v>
      </c>
    </row>
    <row r="27" spans="2:31" x14ac:dyDescent="0.3">
      <c r="B27" s="1" t="s">
        <v>241</v>
      </c>
      <c r="C27" s="16">
        <v>0.73710076000000002</v>
      </c>
      <c r="D27" s="16">
        <v>0</v>
      </c>
      <c r="E27" s="16">
        <v>2.5969999999999997E-4</v>
      </c>
      <c r="F27" s="16">
        <v>0</v>
      </c>
      <c r="G27" s="16">
        <v>0</v>
      </c>
      <c r="H27" s="16">
        <v>17.222628320000002</v>
      </c>
      <c r="I27" s="16">
        <v>6.3803830000000006E-2</v>
      </c>
      <c r="J27" s="16">
        <v>0</v>
      </c>
      <c r="K27" s="16">
        <v>0</v>
      </c>
      <c r="L27" s="16">
        <v>0.56009442000000009</v>
      </c>
      <c r="M27" s="16">
        <v>0</v>
      </c>
      <c r="N27" s="16">
        <v>0.13141560999999941</v>
      </c>
      <c r="O27" s="16">
        <v>18.715302640000001</v>
      </c>
      <c r="P27" s="71">
        <v>0.37190002823633744</v>
      </c>
      <c r="R27" s="1" t="s">
        <v>241</v>
      </c>
      <c r="S27" s="16">
        <f t="shared" si="1"/>
        <v>3.9384923352754289</v>
      </c>
      <c r="T27" s="16">
        <f t="shared" si="2"/>
        <v>0</v>
      </c>
      <c r="U27" s="16">
        <f t="shared" si="3"/>
        <v>1.3876345202398499E-3</v>
      </c>
      <c r="V27" s="16">
        <f t="shared" si="4"/>
        <v>0</v>
      </c>
      <c r="W27" s="16">
        <f t="shared" si="5"/>
        <v>0</v>
      </c>
      <c r="X27" s="16">
        <f t="shared" si="6"/>
        <v>92.024311074672539</v>
      </c>
      <c r="Y27" s="16">
        <f t="shared" si="7"/>
        <v>0.34091797085681541</v>
      </c>
      <c r="Z27" s="16">
        <f t="shared" si="8"/>
        <v>0</v>
      </c>
      <c r="AA27" s="16">
        <f t="shared" si="9"/>
        <v>0</v>
      </c>
      <c r="AB27" s="16">
        <f t="shared" si="10"/>
        <v>2.9927083241652568</v>
      </c>
      <c r="AC27" s="16">
        <f t="shared" si="11"/>
        <v>0</v>
      </c>
      <c r="AD27" s="16">
        <f t="shared" si="12"/>
        <v>0.70218266050972822</v>
      </c>
      <c r="AE27" s="16">
        <f t="shared" si="13"/>
        <v>100</v>
      </c>
    </row>
    <row r="28" spans="2:31" x14ac:dyDescent="0.3">
      <c r="B28" s="1" t="s">
        <v>235</v>
      </c>
      <c r="C28" s="16">
        <v>4.9669234099999997</v>
      </c>
      <c r="D28" s="16">
        <v>3.9034949500000002</v>
      </c>
      <c r="E28" s="16">
        <v>0.92148311199999999</v>
      </c>
      <c r="F28" s="16">
        <v>0.71152751000000003</v>
      </c>
      <c r="G28" s="16">
        <v>2.8119749999999999E-2</v>
      </c>
      <c r="H28" s="16">
        <v>5.1264814400000001</v>
      </c>
      <c r="I28" s="16">
        <v>2.7467369999999998E-2</v>
      </c>
      <c r="J28" s="16">
        <v>0</v>
      </c>
      <c r="K28" s="16">
        <v>7.2021300000000002E-3</v>
      </c>
      <c r="L28" s="16">
        <v>5.353554E-2</v>
      </c>
      <c r="M28" s="16">
        <v>1.31186E-3</v>
      </c>
      <c r="N28" s="16">
        <v>0.19524013000000268</v>
      </c>
      <c r="O28" s="16">
        <v>15.942787202</v>
      </c>
      <c r="P28" s="71">
        <v>0.31680615187688566</v>
      </c>
      <c r="R28" s="1" t="s">
        <v>235</v>
      </c>
      <c r="S28" s="16">
        <f t="shared" si="1"/>
        <v>31.154674192583503</v>
      </c>
      <c r="T28" s="16">
        <f t="shared" si="2"/>
        <v>24.484394733126162</v>
      </c>
      <c r="U28" s="16">
        <f t="shared" si="3"/>
        <v>5.77993734925096</v>
      </c>
      <c r="V28" s="16">
        <f t="shared" si="4"/>
        <v>4.4630057529133929</v>
      </c>
      <c r="W28" s="16">
        <f t="shared" si="5"/>
        <v>0.17637913398525709</v>
      </c>
      <c r="X28" s="16">
        <f t="shared" si="6"/>
        <v>32.15549059926542</v>
      </c>
      <c r="Y28" s="16">
        <f t="shared" si="7"/>
        <v>0.17228712678642699</v>
      </c>
      <c r="Z28" s="16">
        <f t="shared" si="8"/>
        <v>0</v>
      </c>
      <c r="AA28" s="16">
        <f t="shared" si="9"/>
        <v>4.5174848718400398E-2</v>
      </c>
      <c r="AB28" s="16">
        <f t="shared" si="10"/>
        <v>0.33579787098509378</v>
      </c>
      <c r="AC28" s="16">
        <f t="shared" si="11"/>
        <v>8.2285486432098209E-3</v>
      </c>
      <c r="AD28" s="16">
        <f t="shared" si="12"/>
        <v>1.2246298437421914</v>
      </c>
      <c r="AE28" s="16">
        <f t="shared" si="13"/>
        <v>100</v>
      </c>
    </row>
    <row r="29" spans="2:31" x14ac:dyDescent="0.3">
      <c r="B29" s="1" t="s">
        <v>238</v>
      </c>
      <c r="C29" s="16">
        <v>13.546633810000001</v>
      </c>
      <c r="D29" s="16">
        <v>0</v>
      </c>
      <c r="E29" s="16">
        <v>0.16764312000000001</v>
      </c>
      <c r="F29" s="16">
        <v>0</v>
      </c>
      <c r="G29" s="16">
        <v>0</v>
      </c>
      <c r="H29" s="16">
        <v>0.97408606000000009</v>
      </c>
      <c r="I29" s="16">
        <v>0.14313249</v>
      </c>
      <c r="J29" s="16">
        <v>0</v>
      </c>
      <c r="K29" s="16">
        <v>9.3742469999999994E-2</v>
      </c>
      <c r="L29" s="16">
        <v>7.5416628999999999E-2</v>
      </c>
      <c r="M29" s="16">
        <v>0</v>
      </c>
      <c r="N29" s="16">
        <v>0.20479967899999768</v>
      </c>
      <c r="O29" s="16">
        <v>15.205454258</v>
      </c>
      <c r="P29" s="71">
        <v>0.30215428393930249</v>
      </c>
      <c r="R29" s="1" t="s">
        <v>238</v>
      </c>
      <c r="S29" s="16">
        <f t="shared" si="1"/>
        <v>89.090622221120114</v>
      </c>
      <c r="T29" s="16">
        <f t="shared" si="2"/>
        <v>0</v>
      </c>
      <c r="U29" s="16">
        <f t="shared" si="3"/>
        <v>1.1025196429879656</v>
      </c>
      <c r="V29" s="16">
        <f t="shared" si="4"/>
        <v>0</v>
      </c>
      <c r="W29" s="16">
        <f t="shared" si="5"/>
        <v>0</v>
      </c>
      <c r="X29" s="16">
        <f t="shared" si="6"/>
        <v>6.406162180176282</v>
      </c>
      <c r="Y29" s="16">
        <f t="shared" si="7"/>
        <v>0.9413233407656606</v>
      </c>
      <c r="Z29" s="16">
        <f t="shared" si="8"/>
        <v>0</v>
      </c>
      <c r="AA29" s="16">
        <f t="shared" si="9"/>
        <v>0.61650555392437256</v>
      </c>
      <c r="AB29" s="16">
        <f t="shared" si="10"/>
        <v>0.49598405756487857</v>
      </c>
      <c r="AC29" s="16">
        <f t="shared" si="11"/>
        <v>0</v>
      </c>
      <c r="AD29" s="16">
        <f t="shared" si="12"/>
        <v>1.3468830034607289</v>
      </c>
      <c r="AE29" s="16">
        <f t="shared" si="13"/>
        <v>100</v>
      </c>
    </row>
    <row r="30" spans="2:31" x14ac:dyDescent="0.3">
      <c r="B30" s="1" t="s">
        <v>240</v>
      </c>
      <c r="C30" s="16">
        <v>2.152127997</v>
      </c>
      <c r="D30" s="16">
        <v>0</v>
      </c>
      <c r="E30" s="16">
        <v>1.7248263349999999</v>
      </c>
      <c r="F30" s="16">
        <v>6.0846499999999996E-3</v>
      </c>
      <c r="G30" s="16">
        <v>3.1014999999999998E-4</v>
      </c>
      <c r="H30" s="16">
        <v>8.359113326000001</v>
      </c>
      <c r="I30" s="16">
        <v>0.37331109000000001</v>
      </c>
      <c r="J30" s="16">
        <v>0</v>
      </c>
      <c r="K30" s="16">
        <v>2.2545999999999998E-3</v>
      </c>
      <c r="L30" s="16">
        <v>0.74593570999999992</v>
      </c>
      <c r="M30" s="16">
        <v>1.436836E-2</v>
      </c>
      <c r="N30" s="16">
        <v>0.18163700000000185</v>
      </c>
      <c r="O30" s="16">
        <v>13.559969218000001</v>
      </c>
      <c r="P30" s="71">
        <v>0.26945612539974756</v>
      </c>
      <c r="R30" s="1" t="s">
        <v>240</v>
      </c>
      <c r="S30" s="16">
        <f t="shared" si="1"/>
        <v>15.871186448883574</v>
      </c>
      <c r="T30" s="16">
        <f t="shared" si="2"/>
        <v>0</v>
      </c>
      <c r="U30" s="16">
        <f t="shared" si="3"/>
        <v>12.719987097835016</v>
      </c>
      <c r="V30" s="16">
        <f t="shared" si="4"/>
        <v>4.4872152009925011E-2</v>
      </c>
      <c r="W30" s="16">
        <f t="shared" si="5"/>
        <v>2.2872470800914171E-3</v>
      </c>
      <c r="X30" s="16">
        <f t="shared" si="6"/>
        <v>61.645518449288275</v>
      </c>
      <c r="Y30" s="16">
        <f t="shared" si="7"/>
        <v>2.7530378867265655</v>
      </c>
      <c r="Z30" s="16">
        <f t="shared" si="8"/>
        <v>0</v>
      </c>
      <c r="AA30" s="16">
        <f t="shared" si="9"/>
        <v>1.6626881401818828E-2</v>
      </c>
      <c r="AB30" s="16">
        <f t="shared" si="10"/>
        <v>5.5010132988341702</v>
      </c>
      <c r="AC30" s="16">
        <f t="shared" si="11"/>
        <v>0.10596159747123107</v>
      </c>
      <c r="AD30" s="16">
        <f t="shared" si="12"/>
        <v>1.3395089404693503</v>
      </c>
      <c r="AE30" s="16">
        <f t="shared" si="13"/>
        <v>100</v>
      </c>
    </row>
    <row r="31" spans="2:31" x14ac:dyDescent="0.3">
      <c r="B31" s="1" t="s">
        <v>242</v>
      </c>
      <c r="C31" s="16">
        <v>1.956179313</v>
      </c>
      <c r="D31" s="16">
        <v>0</v>
      </c>
      <c r="E31" s="16">
        <v>0.46506333</v>
      </c>
      <c r="F31" s="16">
        <v>0</v>
      </c>
      <c r="G31" s="16">
        <v>3.703E-4</v>
      </c>
      <c r="H31" s="16">
        <v>10.142012699999999</v>
      </c>
      <c r="I31" s="16">
        <v>0.18420924</v>
      </c>
      <c r="J31" s="16">
        <v>0</v>
      </c>
      <c r="K31" s="16">
        <v>0.26484446</v>
      </c>
      <c r="L31" s="16">
        <v>0.22299451000000001</v>
      </c>
      <c r="M31" s="16">
        <v>0</v>
      </c>
      <c r="N31" s="16">
        <v>0.27829162900000065</v>
      </c>
      <c r="O31" s="16">
        <v>13.513965482000001</v>
      </c>
      <c r="P31" s="71">
        <v>0.26854196488380644</v>
      </c>
      <c r="R31" s="1" t="s">
        <v>242</v>
      </c>
      <c r="S31" s="16">
        <f t="shared" si="1"/>
        <v>14.475242782035691</v>
      </c>
      <c r="T31" s="16">
        <f t="shared" si="2"/>
        <v>0</v>
      </c>
      <c r="U31" s="16">
        <f t="shared" si="3"/>
        <v>3.4413535436319087</v>
      </c>
      <c r="V31" s="16">
        <f t="shared" si="4"/>
        <v>0</v>
      </c>
      <c r="W31" s="16">
        <f t="shared" si="5"/>
        <v>2.7401283545767752E-3</v>
      </c>
      <c r="X31" s="16">
        <f t="shared" si="6"/>
        <v>75.048383936666895</v>
      </c>
      <c r="Y31" s="16">
        <f t="shared" si="7"/>
        <v>1.3631027861167655</v>
      </c>
      <c r="Z31" s="16">
        <f t="shared" si="8"/>
        <v>0</v>
      </c>
      <c r="AA31" s="16">
        <f t="shared" si="9"/>
        <v>1.9597834577331206</v>
      </c>
      <c r="AB31" s="16">
        <f t="shared" si="10"/>
        <v>1.6501041851632574</v>
      </c>
      <c r="AC31" s="16">
        <f t="shared" si="11"/>
        <v>0</v>
      </c>
      <c r="AD31" s="16">
        <f t="shared" si="12"/>
        <v>2.0592891802977644</v>
      </c>
      <c r="AE31" s="16">
        <f t="shared" si="13"/>
        <v>100</v>
      </c>
    </row>
    <row r="32" spans="2:31" x14ac:dyDescent="0.3">
      <c r="B32" s="1" t="s">
        <v>243</v>
      </c>
      <c r="C32" s="16">
        <v>0</v>
      </c>
      <c r="D32" s="16">
        <v>0</v>
      </c>
      <c r="E32" s="16">
        <v>10.642977980000001</v>
      </c>
      <c r="F32" s="16">
        <v>0</v>
      </c>
      <c r="G32" s="16">
        <v>0</v>
      </c>
      <c r="H32" s="16">
        <v>1.1502459999999999E-2</v>
      </c>
      <c r="I32" s="16">
        <v>1.7359389999999999E-2</v>
      </c>
      <c r="J32" s="16">
        <v>0</v>
      </c>
      <c r="K32" s="16">
        <v>3.3555300000000002E-3</v>
      </c>
      <c r="L32" s="16">
        <v>0</v>
      </c>
      <c r="M32" s="16">
        <v>0</v>
      </c>
      <c r="N32" s="16">
        <v>0</v>
      </c>
      <c r="O32" s="16">
        <v>10.67519536</v>
      </c>
      <c r="P32" s="71">
        <v>0.2121315124943349</v>
      </c>
      <c r="R32" s="1" t="s">
        <v>243</v>
      </c>
      <c r="S32" s="16">
        <f t="shared" si="1"/>
        <v>0</v>
      </c>
      <c r="T32" s="16">
        <f t="shared" si="2"/>
        <v>0</v>
      </c>
      <c r="U32" s="16">
        <f t="shared" si="3"/>
        <v>99.698203368523664</v>
      </c>
      <c r="V32" s="16">
        <f t="shared" si="4"/>
        <v>0</v>
      </c>
      <c r="W32" s="16">
        <f t="shared" si="5"/>
        <v>0</v>
      </c>
      <c r="X32" s="16">
        <f t="shared" si="6"/>
        <v>0.10774940984311877</v>
      </c>
      <c r="Y32" s="16">
        <f t="shared" si="7"/>
        <v>0.16261426057874034</v>
      </c>
      <c r="Z32" s="16">
        <f t="shared" si="8"/>
        <v>0</v>
      </c>
      <c r="AA32" s="16">
        <f t="shared" si="9"/>
        <v>3.1432961054494467E-2</v>
      </c>
      <c r="AB32" s="16">
        <f t="shared" si="10"/>
        <v>0</v>
      </c>
      <c r="AC32" s="16">
        <f t="shared" si="11"/>
        <v>0</v>
      </c>
      <c r="AD32" s="16">
        <f t="shared" si="12"/>
        <v>0</v>
      </c>
      <c r="AE32" s="16">
        <f t="shared" si="13"/>
        <v>100</v>
      </c>
    </row>
    <row r="33" spans="2:31" x14ac:dyDescent="0.3">
      <c r="B33" s="1" t="s">
        <v>245</v>
      </c>
      <c r="C33" s="16">
        <v>0.59713400999999999</v>
      </c>
      <c r="D33" s="16">
        <v>0</v>
      </c>
      <c r="E33" s="16">
        <v>0</v>
      </c>
      <c r="F33" s="16">
        <v>0</v>
      </c>
      <c r="G33" s="16">
        <v>0</v>
      </c>
      <c r="H33" s="16">
        <v>9.64442311</v>
      </c>
      <c r="I33" s="16">
        <v>1.5639899999999999E-3</v>
      </c>
      <c r="J33" s="16">
        <v>0</v>
      </c>
      <c r="K33" s="16">
        <v>9.0097900000000002E-3</v>
      </c>
      <c r="L33" s="16">
        <v>1.550289E-2</v>
      </c>
      <c r="M33" s="16">
        <v>4.4310120000000001E-2</v>
      </c>
      <c r="N33" s="16">
        <v>0</v>
      </c>
      <c r="O33" s="16">
        <v>10.31194391</v>
      </c>
      <c r="P33" s="71">
        <v>0.2049131828145809</v>
      </c>
      <c r="R33" s="1" t="s">
        <v>245</v>
      </c>
      <c r="S33" s="16">
        <f t="shared" si="1"/>
        <v>5.7907026571481808</v>
      </c>
      <c r="T33" s="16">
        <f t="shared" si="2"/>
        <v>0</v>
      </c>
      <c r="U33" s="16">
        <f t="shared" si="3"/>
        <v>0</v>
      </c>
      <c r="V33" s="16">
        <f t="shared" si="4"/>
        <v>0</v>
      </c>
      <c r="W33" s="16">
        <f t="shared" si="5"/>
        <v>0</v>
      </c>
      <c r="X33" s="16">
        <f t="shared" si="6"/>
        <v>93.52672196604297</v>
      </c>
      <c r="Y33" s="16">
        <f t="shared" si="7"/>
        <v>1.51667814880502E-2</v>
      </c>
      <c r="Z33" s="16">
        <f t="shared" si="8"/>
        <v>0</v>
      </c>
      <c r="AA33" s="16">
        <f t="shared" si="9"/>
        <v>8.7372372063261164E-2</v>
      </c>
      <c r="AB33" s="16">
        <f t="shared" si="10"/>
        <v>0.15033916141617182</v>
      </c>
      <c r="AC33" s="16">
        <f t="shared" si="11"/>
        <v>0.42969706184136913</v>
      </c>
      <c r="AD33" s="16">
        <f t="shared" si="12"/>
        <v>0</v>
      </c>
      <c r="AE33" s="16">
        <f t="shared" si="13"/>
        <v>100</v>
      </c>
    </row>
    <row r="34" spans="2:31" x14ac:dyDescent="0.3">
      <c r="B34" s="1" t="s">
        <v>236</v>
      </c>
      <c r="C34" s="16">
        <v>1.00618798</v>
      </c>
      <c r="D34" s="16">
        <v>0</v>
      </c>
      <c r="E34" s="16">
        <v>7.8642999999999996E-4</v>
      </c>
      <c r="F34" s="16">
        <v>0</v>
      </c>
      <c r="G34" s="16">
        <v>0</v>
      </c>
      <c r="H34" s="16">
        <v>8.4383779200000006</v>
      </c>
      <c r="I34" s="16">
        <v>1.03856E-2</v>
      </c>
      <c r="J34" s="16">
        <v>0</v>
      </c>
      <c r="K34" s="16">
        <v>6.9119589999999995E-2</v>
      </c>
      <c r="L34" s="16">
        <v>0.20923272000000001</v>
      </c>
      <c r="M34" s="16">
        <v>0</v>
      </c>
      <c r="N34" s="16">
        <v>0.37966612900000063</v>
      </c>
      <c r="O34" s="16">
        <v>10.113756369000001</v>
      </c>
      <c r="P34" s="71">
        <v>0.2009749108287216</v>
      </c>
      <c r="R34" s="1" t="s">
        <v>236</v>
      </c>
      <c r="S34" s="16">
        <f t="shared" si="1"/>
        <v>9.9487069224259645</v>
      </c>
      <c r="T34" s="16">
        <f t="shared" si="2"/>
        <v>0</v>
      </c>
      <c r="U34" s="16">
        <f t="shared" si="3"/>
        <v>7.7758448128186263E-3</v>
      </c>
      <c r="V34" s="16">
        <f t="shared" si="4"/>
        <v>0</v>
      </c>
      <c r="W34" s="16">
        <f t="shared" si="5"/>
        <v>0</v>
      </c>
      <c r="X34" s="16">
        <f t="shared" si="6"/>
        <v>83.434656838924298</v>
      </c>
      <c r="Y34" s="16">
        <f t="shared" si="7"/>
        <v>0.10268786018845812</v>
      </c>
      <c r="Z34" s="16">
        <f t="shared" si="8"/>
        <v>0</v>
      </c>
      <c r="AA34" s="16">
        <f t="shared" si="9"/>
        <v>0.6834215446583296</v>
      </c>
      <c r="AB34" s="16">
        <f t="shared" si="10"/>
        <v>2.0687933579389544</v>
      </c>
      <c r="AC34" s="16">
        <f t="shared" si="11"/>
        <v>0</v>
      </c>
      <c r="AD34" s="16">
        <f t="shared" si="12"/>
        <v>3.7539576310511835</v>
      </c>
      <c r="AE34" s="16">
        <f t="shared" si="13"/>
        <v>100</v>
      </c>
    </row>
    <row r="35" spans="2:31" x14ac:dyDescent="0.3">
      <c r="B35" s="4" t="s">
        <v>254</v>
      </c>
      <c r="C35" s="22">
        <v>5.2425324759999965</v>
      </c>
      <c r="D35" s="22">
        <v>0</v>
      </c>
      <c r="E35" s="22">
        <v>6.2769388709999996</v>
      </c>
      <c r="F35" s="22">
        <v>7.254407160000004</v>
      </c>
      <c r="G35" s="22">
        <v>0</v>
      </c>
      <c r="H35" s="22">
        <v>16.134763789000004</v>
      </c>
      <c r="I35" s="22">
        <v>0.54011141999999901</v>
      </c>
      <c r="J35" s="22">
        <v>0</v>
      </c>
      <c r="K35" s="22">
        <v>1.2870559000001289E-2</v>
      </c>
      <c r="L35" s="22">
        <v>0.64831542099999639</v>
      </c>
      <c r="M35" s="22">
        <v>2.6768510000000242E-2</v>
      </c>
      <c r="N35" s="22">
        <v>2.1132263319999276</v>
      </c>
      <c r="O35" s="22">
        <v>38.249934537999927</v>
      </c>
      <c r="P35" s="73">
        <v>0.76008130930872464</v>
      </c>
      <c r="R35" s="4" t="s">
        <v>254</v>
      </c>
      <c r="S35" s="22">
        <f t="shared" si="1"/>
        <v>13.705990714289277</v>
      </c>
      <c r="T35" s="22">
        <f t="shared" si="2"/>
        <v>0</v>
      </c>
      <c r="U35" s="22">
        <f t="shared" si="3"/>
        <v>16.410325786999945</v>
      </c>
      <c r="V35" s="22">
        <f t="shared" si="4"/>
        <v>18.965802811487201</v>
      </c>
      <c r="W35" s="22">
        <f t="shared" si="5"/>
        <v>0</v>
      </c>
      <c r="X35" s="22">
        <f t="shared" si="6"/>
        <v>42.182461182961504</v>
      </c>
      <c r="Y35" s="22">
        <f t="shared" si="7"/>
        <v>1.4120584166318451</v>
      </c>
      <c r="Z35" s="22">
        <f t="shared" si="8"/>
        <v>0</v>
      </c>
      <c r="AA35" s="22">
        <f t="shared" si="9"/>
        <v>3.3648577848453189E-2</v>
      </c>
      <c r="AB35" s="22">
        <f t="shared" si="10"/>
        <v>1.694945177895451</v>
      </c>
      <c r="AC35" s="22">
        <f t="shared" si="11"/>
        <v>6.9983152450644584E-2</v>
      </c>
      <c r="AD35" s="22">
        <f t="shared" si="12"/>
        <v>5.5247841794356889</v>
      </c>
      <c r="AE35" s="22">
        <f t="shared" si="13"/>
        <v>100</v>
      </c>
    </row>
    <row r="36" spans="2:31" x14ac:dyDescent="0.3">
      <c r="B36" s="4" t="s">
        <v>234</v>
      </c>
      <c r="C36" s="22">
        <v>56.220097271</v>
      </c>
      <c r="D36" s="22">
        <v>3.9034949500000002</v>
      </c>
      <c r="E36" s="22">
        <v>45.931858517999999</v>
      </c>
      <c r="F36" s="22">
        <v>54.094744909999996</v>
      </c>
      <c r="G36" s="22">
        <v>3.6372929999999998E-2</v>
      </c>
      <c r="H36" s="22">
        <v>152.11249377500002</v>
      </c>
      <c r="I36" s="22">
        <v>4.1685150399999999</v>
      </c>
      <c r="J36" s="22">
        <v>0</v>
      </c>
      <c r="K36" s="22">
        <v>4.8985297970000001</v>
      </c>
      <c r="L36" s="22">
        <v>33.221875820000001</v>
      </c>
      <c r="M36" s="22">
        <v>2.3496523300000001</v>
      </c>
      <c r="N36" s="22">
        <v>7.3571044840000273</v>
      </c>
      <c r="O36" s="22">
        <v>364.29473982499997</v>
      </c>
      <c r="P36" s="73">
        <v>7.2390613517359981</v>
      </c>
      <c r="R36" s="4" t="s">
        <v>234</v>
      </c>
      <c r="S36" s="22">
        <f t="shared" si="1"/>
        <v>15.432585520726166</v>
      </c>
      <c r="T36" s="22">
        <f t="shared" si="2"/>
        <v>1.0715210853374284</v>
      </c>
      <c r="U36" s="22">
        <f t="shared" si="3"/>
        <v>12.60843308911481</v>
      </c>
      <c r="V36" s="22">
        <f t="shared" si="4"/>
        <v>14.849169915543126</v>
      </c>
      <c r="W36" s="22">
        <f t="shared" si="5"/>
        <v>9.9844785070113389E-3</v>
      </c>
      <c r="X36" s="22">
        <f t="shared" si="6"/>
        <v>41.755336310393027</v>
      </c>
      <c r="Y36" s="22">
        <f t="shared" si="7"/>
        <v>1.1442698958547886</v>
      </c>
      <c r="Z36" s="22">
        <f t="shared" si="8"/>
        <v>0</v>
      </c>
      <c r="AA36" s="22">
        <f t="shared" si="9"/>
        <v>1.3446611387672402</v>
      </c>
      <c r="AB36" s="22">
        <f t="shared" si="10"/>
        <v>9.119504672496543</v>
      </c>
      <c r="AC36" s="22">
        <f t="shared" si="11"/>
        <v>0.64498662020997799</v>
      </c>
      <c r="AD36" s="22">
        <f t="shared" si="12"/>
        <v>2.0195472730499033</v>
      </c>
      <c r="AE36" s="22">
        <f t="shared" si="13"/>
        <v>100</v>
      </c>
    </row>
    <row r="37" spans="2:31" x14ac:dyDescent="0.3">
      <c r="B37" s="1" t="s">
        <v>250</v>
      </c>
      <c r="C37" s="16">
        <v>0.68526323</v>
      </c>
      <c r="D37" s="16">
        <v>277.82163341</v>
      </c>
      <c r="E37" s="16">
        <v>4.0776300000000005E-3</v>
      </c>
      <c r="F37" s="16">
        <v>0.20625356</v>
      </c>
      <c r="G37" s="16">
        <v>0</v>
      </c>
      <c r="H37" s="16">
        <v>0.91776678</v>
      </c>
      <c r="I37" s="16">
        <v>0.39602439</v>
      </c>
      <c r="J37" s="16">
        <v>2.8056E-5</v>
      </c>
      <c r="K37" s="16">
        <v>2.2939099999999997E-3</v>
      </c>
      <c r="L37" s="16">
        <v>5.44547E-3</v>
      </c>
      <c r="M37" s="16">
        <v>0.38176578000000005</v>
      </c>
      <c r="N37" s="16">
        <v>5.6651120000004766E-2</v>
      </c>
      <c r="O37" s="16">
        <v>280.477203336</v>
      </c>
      <c r="P37" s="71">
        <v>5.5734861384163743</v>
      </c>
      <c r="R37" s="1" t="s">
        <v>250</v>
      </c>
      <c r="S37" s="16">
        <f t="shared" si="1"/>
        <v>0.24432047305430496</v>
      </c>
      <c r="T37" s="16">
        <f t="shared" si="2"/>
        <v>99.05319580542924</v>
      </c>
      <c r="U37" s="16">
        <f t="shared" si="3"/>
        <v>1.4538186888276869E-3</v>
      </c>
      <c r="V37" s="16">
        <f t="shared" si="4"/>
        <v>7.3536657363527991E-2</v>
      </c>
      <c r="W37" s="16">
        <f t="shared" si="5"/>
        <v>0</v>
      </c>
      <c r="X37" s="16">
        <f t="shared" si="6"/>
        <v>0.32721617624679239</v>
      </c>
      <c r="Y37" s="16">
        <f t="shared" si="7"/>
        <v>0.14119664104236637</v>
      </c>
      <c r="Z37" s="16">
        <f t="shared" si="8"/>
        <v>1.000295199264023E-5</v>
      </c>
      <c r="AA37" s="16">
        <f t="shared" si="9"/>
        <v>8.1785969508972579E-4</v>
      </c>
      <c r="AB37" s="16">
        <f t="shared" si="10"/>
        <v>1.9415018173425502E-3</v>
      </c>
      <c r="AC37" s="16">
        <f t="shared" si="11"/>
        <v>0.13611294446011021</v>
      </c>
      <c r="AD37" s="16">
        <f t="shared" si="12"/>
        <v>2.0198119250404489E-2</v>
      </c>
      <c r="AE37" s="16">
        <f t="shared" si="13"/>
        <v>100</v>
      </c>
    </row>
    <row r="38" spans="2:31" x14ac:dyDescent="0.3">
      <c r="B38" s="1" t="s">
        <v>257</v>
      </c>
      <c r="C38" s="16">
        <v>18.268250749000003</v>
      </c>
      <c r="D38" s="16">
        <v>0</v>
      </c>
      <c r="E38" s="16">
        <v>1.3343932700000001</v>
      </c>
      <c r="F38" s="16">
        <v>9.1109099999999998E-3</v>
      </c>
      <c r="G38" s="16">
        <v>6.2280699999999996E-3</v>
      </c>
      <c r="H38" s="16">
        <v>39.935936340000005</v>
      </c>
      <c r="I38" s="16">
        <v>1.0855908619999999</v>
      </c>
      <c r="J38" s="16">
        <v>0</v>
      </c>
      <c r="K38" s="16">
        <v>9.9349607999999992E-2</v>
      </c>
      <c r="L38" s="16">
        <v>6.5157587130000003</v>
      </c>
      <c r="M38" s="16">
        <v>0.58660947799999996</v>
      </c>
      <c r="N38" s="16">
        <v>2.4418245449999869</v>
      </c>
      <c r="O38" s="16">
        <v>70.283052545000004</v>
      </c>
      <c r="P38" s="71">
        <v>1.3966255170331292</v>
      </c>
      <c r="R38" s="1" t="s">
        <v>257</v>
      </c>
      <c r="S38" s="16">
        <f t="shared" si="1"/>
        <v>25.992398007049317</v>
      </c>
      <c r="T38" s="16">
        <f t="shared" si="2"/>
        <v>0</v>
      </c>
      <c r="U38" s="16">
        <f t="shared" si="3"/>
        <v>1.8985989106628947</v>
      </c>
      <c r="V38" s="16">
        <f t="shared" si="4"/>
        <v>1.2963167748251365E-2</v>
      </c>
      <c r="W38" s="16">
        <f t="shared" si="5"/>
        <v>8.8614107874901479E-3</v>
      </c>
      <c r="X38" s="16">
        <f t="shared" si="6"/>
        <v>56.821573471684793</v>
      </c>
      <c r="Y38" s="16">
        <f t="shared" si="7"/>
        <v>1.5445983387032465</v>
      </c>
      <c r="Z38" s="16">
        <f t="shared" si="8"/>
        <v>0</v>
      </c>
      <c r="AA38" s="16">
        <f t="shared" si="9"/>
        <v>0.14135642150202513</v>
      </c>
      <c r="AB38" s="16">
        <f t="shared" si="10"/>
        <v>9.2707394984419143</v>
      </c>
      <c r="AC38" s="16">
        <f t="shared" si="11"/>
        <v>0.83463858890365161</v>
      </c>
      <c r="AD38" s="16">
        <f t="shared" si="12"/>
        <v>3.4742721845164088</v>
      </c>
      <c r="AE38" s="16">
        <f t="shared" si="13"/>
        <v>100</v>
      </c>
    </row>
    <row r="39" spans="2:31" x14ac:dyDescent="0.3">
      <c r="B39" s="1" t="s">
        <v>258</v>
      </c>
      <c r="C39" s="16">
        <v>1.4905120970000001</v>
      </c>
      <c r="D39" s="16">
        <v>0</v>
      </c>
      <c r="E39" s="16">
        <v>0.22555737300000001</v>
      </c>
      <c r="F39" s="16">
        <v>1.7863090000000002E-2</v>
      </c>
      <c r="G39" s="16">
        <v>2.8191684000000002E-2</v>
      </c>
      <c r="H39" s="16">
        <v>7.1079707879999994</v>
      </c>
      <c r="I39" s="16">
        <v>0.20996004900000001</v>
      </c>
      <c r="J39" s="16">
        <v>0.12428678999999999</v>
      </c>
      <c r="K39" s="16">
        <v>0.10363678200000001</v>
      </c>
      <c r="L39" s="16">
        <v>1.449308917</v>
      </c>
      <c r="M39" s="16">
        <v>0.16062610899999999</v>
      </c>
      <c r="N39" s="16">
        <v>0.3427358310000021</v>
      </c>
      <c r="O39" s="16">
        <v>11.26064951</v>
      </c>
      <c r="P39" s="71">
        <v>0.22376532997002602</v>
      </c>
      <c r="R39" s="1" t="s">
        <v>258</v>
      </c>
      <c r="S39" s="16">
        <f t="shared" si="1"/>
        <v>13.236466472705269</v>
      </c>
      <c r="T39" s="16">
        <f t="shared" si="2"/>
        <v>0</v>
      </c>
      <c r="U39" s="16">
        <f t="shared" si="3"/>
        <v>2.0030582854008037</v>
      </c>
      <c r="V39" s="16">
        <f t="shared" si="4"/>
        <v>0.15863285669389421</v>
      </c>
      <c r="W39" s="16">
        <f t="shared" si="5"/>
        <v>0.25035575412381339</v>
      </c>
      <c r="X39" s="16">
        <f t="shared" si="6"/>
        <v>63.122209617551619</v>
      </c>
      <c r="Y39" s="16">
        <f t="shared" si="7"/>
        <v>1.8645465238354622</v>
      </c>
      <c r="Z39" s="16">
        <f t="shared" si="8"/>
        <v>1.1037266535081065</v>
      </c>
      <c r="AA39" s="16">
        <f t="shared" si="9"/>
        <v>0.92034462051203658</v>
      </c>
      <c r="AB39" s="16">
        <f t="shared" si="10"/>
        <v>12.870562357108653</v>
      </c>
      <c r="AC39" s="16">
        <f t="shared" si="11"/>
        <v>1.4264373370057939</v>
      </c>
      <c r="AD39" s="16">
        <f t="shared" si="12"/>
        <v>3.0436595215545617</v>
      </c>
      <c r="AE39" s="16">
        <f t="shared" si="13"/>
        <v>100</v>
      </c>
    </row>
    <row r="40" spans="2:31" x14ac:dyDescent="0.3">
      <c r="B40" s="4" t="s">
        <v>255</v>
      </c>
      <c r="C40" s="22">
        <v>5.164634304999888</v>
      </c>
      <c r="D40" s="22">
        <v>0</v>
      </c>
      <c r="E40" s="22">
        <v>5.8238454929999115</v>
      </c>
      <c r="F40" s="22">
        <v>6.14395300000906E-2</v>
      </c>
      <c r="G40" s="22">
        <v>7.7740159000001849E-2</v>
      </c>
      <c r="H40" s="22">
        <v>3.990154941000104</v>
      </c>
      <c r="I40" s="22">
        <v>0.56095211800006028</v>
      </c>
      <c r="J40" s="22">
        <v>4.3485499999992551E-2</v>
      </c>
      <c r="K40" s="22">
        <v>0.13419441099999846</v>
      </c>
      <c r="L40" s="22">
        <v>0.5041850099999905</v>
      </c>
      <c r="M40" s="22">
        <v>0.19941609099999069</v>
      </c>
      <c r="N40" s="22">
        <v>0.75003760999923941</v>
      </c>
      <c r="O40" s="22">
        <v>17.310085167999269</v>
      </c>
      <c r="P40" s="73">
        <v>0.34397633244750636</v>
      </c>
      <c r="R40" s="4" t="s">
        <v>255</v>
      </c>
      <c r="S40" s="22">
        <f t="shared" si="1"/>
        <v>29.835984369086876</v>
      </c>
      <c r="T40" s="22">
        <f t="shared" si="2"/>
        <v>0</v>
      </c>
      <c r="U40" s="22">
        <f t="shared" si="3"/>
        <v>33.644233615709254</v>
      </c>
      <c r="V40" s="22">
        <f t="shared" si="4"/>
        <v>0.35493487989113048</v>
      </c>
      <c r="W40" s="22">
        <f t="shared" si="5"/>
        <v>0.44910327271940975</v>
      </c>
      <c r="X40" s="22">
        <f t="shared" si="6"/>
        <v>23.05104164580661</v>
      </c>
      <c r="Y40" s="22">
        <f t="shared" si="7"/>
        <v>3.2406086541796961</v>
      </c>
      <c r="Z40" s="22">
        <f t="shared" si="8"/>
        <v>0.25121482406327572</v>
      </c>
      <c r="AA40" s="22">
        <f t="shared" si="9"/>
        <v>0.77523830586391562</v>
      </c>
      <c r="AB40" s="22">
        <f t="shared" si="10"/>
        <v>2.9126662584657006</v>
      </c>
      <c r="AC40" s="22">
        <f t="shared" si="11"/>
        <v>1.1520225872062508</v>
      </c>
      <c r="AD40" s="22">
        <f t="shared" si="12"/>
        <v>4.3329515870078765</v>
      </c>
      <c r="AE40" s="22">
        <f t="shared" si="13"/>
        <v>100</v>
      </c>
    </row>
    <row r="41" spans="2:31" x14ac:dyDescent="0.3">
      <c r="B41" s="4" t="s">
        <v>70</v>
      </c>
      <c r="C41" s="22">
        <v>451.39449786199998</v>
      </c>
      <c r="D41" s="22">
        <v>1414.6925723299998</v>
      </c>
      <c r="E41" s="22">
        <v>645.69512748399995</v>
      </c>
      <c r="F41" s="22">
        <v>823.00809906899997</v>
      </c>
      <c r="G41" s="22">
        <v>42.627253488999997</v>
      </c>
      <c r="H41" s="22">
        <v>770.35562896800002</v>
      </c>
      <c r="I41" s="22">
        <v>164.99413493200001</v>
      </c>
      <c r="J41" s="22">
        <v>47.286377700999999</v>
      </c>
      <c r="K41" s="22">
        <v>123.20692601</v>
      </c>
      <c r="L41" s="22">
        <v>334.16820638599995</v>
      </c>
      <c r="M41" s="22">
        <v>99.594381283999994</v>
      </c>
      <c r="N41" s="22">
        <v>115.32452749099922</v>
      </c>
      <c r="O41" s="22">
        <v>5032.3477330059995</v>
      </c>
      <c r="P41" s="73">
        <v>100</v>
      </c>
      <c r="R41" s="4" t="s">
        <v>70</v>
      </c>
      <c r="S41" s="22">
        <f t="shared" si="1"/>
        <v>8.9698590361991162</v>
      </c>
      <c r="T41" s="22">
        <f t="shared" si="2"/>
        <v>28.111979683982486</v>
      </c>
      <c r="U41" s="22">
        <f t="shared" si="3"/>
        <v>12.830892492763082</v>
      </c>
      <c r="V41" s="22">
        <f t="shared" si="4"/>
        <v>16.354356708521571</v>
      </c>
      <c r="W41" s="22">
        <f t="shared" si="5"/>
        <v>0.8470649436527955</v>
      </c>
      <c r="X41" s="22">
        <f t="shared" si="6"/>
        <v>15.308076266578647</v>
      </c>
      <c r="Y41" s="22">
        <f t="shared" si="7"/>
        <v>3.2786711826339388</v>
      </c>
      <c r="Z41" s="22">
        <f t="shared" si="8"/>
        <v>0.93964845455451407</v>
      </c>
      <c r="AA41" s="22">
        <f t="shared" si="9"/>
        <v>2.4482991348533885</v>
      </c>
      <c r="AB41" s="22">
        <f t="shared" si="10"/>
        <v>6.6404037263615212</v>
      </c>
      <c r="AC41" s="22">
        <f t="shared" si="11"/>
        <v>1.9790838504816266</v>
      </c>
      <c r="AD41" s="22">
        <f t="shared" si="12"/>
        <v>2.2916645194172975</v>
      </c>
      <c r="AE41" s="22">
        <f t="shared" si="13"/>
        <v>100</v>
      </c>
    </row>
    <row r="42" spans="2:31" x14ac:dyDescent="0.3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2:31" x14ac:dyDescent="0.3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2:31" x14ac:dyDescent="0.3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64"/>
  <sheetViews>
    <sheetView topLeftCell="A22" workbookViewId="0">
      <selection activeCell="M1" sqref="A1:M1048576"/>
    </sheetView>
  </sheetViews>
  <sheetFormatPr defaultColWidth="8.7265625" defaultRowHeight="11.5" x14ac:dyDescent="0.3"/>
  <cols>
    <col min="1" max="1" width="8.7265625" style="1"/>
    <col min="2" max="2" width="12" style="1" bestFit="1" customWidth="1"/>
    <col min="3" max="3" width="4" style="1" bestFit="1" customWidth="1"/>
    <col min="4" max="4" width="4.81640625" style="1" bestFit="1" customWidth="1"/>
    <col min="5" max="5" width="6.1796875" style="1" bestFit="1" customWidth="1"/>
    <col min="6" max="6" width="4.453125" style="1" bestFit="1" customWidth="1"/>
    <col min="7" max="7" width="6.1796875" style="1" bestFit="1" customWidth="1"/>
    <col min="8" max="8" width="4.453125" style="1" bestFit="1" customWidth="1"/>
    <col min="9" max="9" width="6.1796875" style="1" bestFit="1" customWidth="1"/>
    <col min="10" max="10" width="4.453125" style="1" bestFit="1" customWidth="1"/>
    <col min="11" max="11" width="3.54296875" style="1" bestFit="1" customWidth="1"/>
    <col min="12" max="12" width="6.1796875" style="1" bestFit="1" customWidth="1"/>
    <col min="13" max="13" width="3.54296875" style="1" bestFit="1" customWidth="1"/>
    <col min="14" max="14" width="6.1796875" style="1" bestFit="1" customWidth="1"/>
    <col min="15" max="15" width="8.1796875" style="1" bestFit="1" customWidth="1"/>
    <col min="16" max="16" width="8.7265625" style="1"/>
    <col min="17" max="17" width="11.7265625" style="1" customWidth="1"/>
    <col min="18" max="18" width="3.54296875" style="1" bestFit="1" customWidth="1"/>
    <col min="19" max="19" width="4.453125" style="1" bestFit="1" customWidth="1"/>
    <col min="20" max="20" width="5.54296875" style="1" bestFit="1" customWidth="1"/>
    <col min="21" max="21" width="4.453125" style="1" bestFit="1" customWidth="1"/>
    <col min="22" max="22" width="6.1796875" style="1" bestFit="1" customWidth="1"/>
    <col min="23" max="23" width="4.453125" style="1" bestFit="1" customWidth="1"/>
    <col min="24" max="24" width="6.1796875" style="1" bestFit="1" customWidth="1"/>
    <col min="25" max="25" width="4.453125" style="1" bestFit="1" customWidth="1"/>
    <col min="26" max="26" width="3.54296875" style="1" bestFit="1" customWidth="1"/>
    <col min="27" max="27" width="6.1796875" style="1" bestFit="1" customWidth="1"/>
    <col min="28" max="28" width="4.453125" style="1" bestFit="1" customWidth="1"/>
    <col min="29" max="29" width="5.54296875" style="1" bestFit="1" customWidth="1"/>
    <col min="30" max="16384" width="8.7265625" style="1"/>
  </cols>
  <sheetData>
    <row r="1" spans="2:29" s="72" customFormat="1" ht="54" customHeight="1" x14ac:dyDescent="0.2">
      <c r="B1" s="2" t="s">
        <v>214</v>
      </c>
      <c r="C1" s="34" t="s">
        <v>12</v>
      </c>
      <c r="D1" s="34" t="s">
        <v>261</v>
      </c>
      <c r="E1" s="34" t="s">
        <v>215</v>
      </c>
      <c r="F1" s="34" t="s">
        <v>13</v>
      </c>
      <c r="G1" s="34" t="s">
        <v>8</v>
      </c>
      <c r="H1" s="34" t="s">
        <v>14</v>
      </c>
      <c r="I1" s="34" t="s">
        <v>15</v>
      </c>
      <c r="J1" s="34" t="s">
        <v>262</v>
      </c>
      <c r="K1" s="34" t="s">
        <v>63</v>
      </c>
      <c r="L1" s="34" t="s">
        <v>10</v>
      </c>
      <c r="M1" s="34" t="s">
        <v>57</v>
      </c>
      <c r="N1" s="34" t="s">
        <v>56</v>
      </c>
      <c r="O1" s="34" t="s">
        <v>66</v>
      </c>
      <c r="Q1" s="2" t="s">
        <v>214</v>
      </c>
      <c r="R1" s="34" t="s">
        <v>12</v>
      </c>
      <c r="S1" s="34" t="s">
        <v>261</v>
      </c>
      <c r="T1" s="34" t="s">
        <v>215</v>
      </c>
      <c r="U1" s="34" t="s">
        <v>13</v>
      </c>
      <c r="V1" s="34" t="s">
        <v>8</v>
      </c>
      <c r="W1" s="34" t="s">
        <v>14</v>
      </c>
      <c r="X1" s="34" t="s">
        <v>15</v>
      </c>
      <c r="Y1" s="34" t="s">
        <v>262</v>
      </c>
      <c r="Z1" s="34" t="s">
        <v>63</v>
      </c>
      <c r="AA1" s="34" t="s">
        <v>10</v>
      </c>
      <c r="AB1" s="34" t="s">
        <v>57</v>
      </c>
      <c r="AC1" s="34" t="s">
        <v>56</v>
      </c>
    </row>
    <row r="2" spans="2:29" x14ac:dyDescent="0.3">
      <c r="B2" s="1" t="s">
        <v>216</v>
      </c>
      <c r="C2" s="16">
        <v>16.047455460000002</v>
      </c>
      <c r="D2" s="16">
        <v>3.1E-4</v>
      </c>
      <c r="E2" s="16">
        <v>209.45914561000001</v>
      </c>
      <c r="F2" s="16">
        <v>10.45441849</v>
      </c>
      <c r="G2" s="16">
        <v>207.88968527</v>
      </c>
      <c r="H2" s="16">
        <v>22.21351722</v>
      </c>
      <c r="I2" s="16">
        <v>22.953058410000001</v>
      </c>
      <c r="J2" s="16">
        <v>44.963540869999996</v>
      </c>
      <c r="K2" s="16">
        <v>11.219862239999999</v>
      </c>
      <c r="L2" s="16">
        <v>3.7925141400000002</v>
      </c>
      <c r="M2" s="16">
        <v>28.603131049999952</v>
      </c>
      <c r="N2" s="16">
        <v>577.59663876000002</v>
      </c>
      <c r="O2" s="71">
        <v>17.431537543427929</v>
      </c>
      <c r="Q2" s="1" t="s">
        <v>216</v>
      </c>
      <c r="R2" s="16">
        <f>(C2/$N2)*100</f>
        <v>2.7783152433939211</v>
      </c>
      <c r="S2" s="16">
        <f t="shared" ref="S2:AC2" si="0">(D2/$N2)*100</f>
        <v>5.3670672437692218E-5</v>
      </c>
      <c r="T2" s="16">
        <f t="shared" si="0"/>
        <v>36.263913526171571</v>
      </c>
      <c r="U2" s="16">
        <f t="shared" si="0"/>
        <v>1.8099860332365898</v>
      </c>
      <c r="V2" s="16">
        <f t="shared" si="0"/>
        <v>35.992190971939024</v>
      </c>
      <c r="W2" s="16">
        <f t="shared" si="0"/>
        <v>3.8458529238827595</v>
      </c>
      <c r="X2" s="16">
        <f t="shared" si="0"/>
        <v>3.9738905786010532</v>
      </c>
      <c r="Y2" s="16">
        <f t="shared" si="0"/>
        <v>7.7845918505566321</v>
      </c>
      <c r="Z2" s="16">
        <f t="shared" si="0"/>
        <v>1.9425082292873277</v>
      </c>
      <c r="AA2" s="16">
        <f t="shared" si="0"/>
        <v>0.65660252942985808</v>
      </c>
      <c r="AB2" s="16">
        <f t="shared" si="0"/>
        <v>4.952094442828809</v>
      </c>
      <c r="AC2" s="16">
        <f t="shared" si="0"/>
        <v>100</v>
      </c>
    </row>
    <row r="3" spans="2:29" x14ac:dyDescent="0.3">
      <c r="B3" s="1" t="s">
        <v>217</v>
      </c>
      <c r="C3" s="16">
        <v>2.4828102599999999</v>
      </c>
      <c r="D3" s="16">
        <v>0</v>
      </c>
      <c r="E3" s="16">
        <v>118.62252461</v>
      </c>
      <c r="F3" s="16">
        <v>3.6428165899999998</v>
      </c>
      <c r="G3" s="16">
        <v>9.5522396399999998</v>
      </c>
      <c r="H3" s="16">
        <v>1.69276062</v>
      </c>
      <c r="I3" s="16">
        <v>2.5714064599999999</v>
      </c>
      <c r="J3" s="16">
        <v>3.0600000000000001E-4</v>
      </c>
      <c r="K3" s="16">
        <v>0.43117031</v>
      </c>
      <c r="L3" s="16">
        <v>10.20198293</v>
      </c>
      <c r="M3" s="16">
        <v>7.5730063599999546</v>
      </c>
      <c r="N3" s="16">
        <v>156.77102378000001</v>
      </c>
      <c r="O3" s="71">
        <v>4.7312601967516033</v>
      </c>
      <c r="Q3" s="1" t="s">
        <v>217</v>
      </c>
      <c r="R3" s="16">
        <f t="shared" ref="R3:R28" si="1">(C3/$N3)*100</f>
        <v>1.5837175774805035</v>
      </c>
      <c r="S3" s="16">
        <f t="shared" ref="S3:S28" si="2">(D3/$N3)*100</f>
        <v>0</v>
      </c>
      <c r="T3" s="16">
        <f t="shared" ref="T3:T28" si="3">(E3/$N3)*100</f>
        <v>75.666103180180428</v>
      </c>
      <c r="U3" s="16">
        <f t="shared" ref="U3:U28" si="4">(F3/$N3)*100</f>
        <v>2.3236542711566641</v>
      </c>
      <c r="V3" s="16">
        <f t="shared" ref="V3:V28" si="5">(G3/$N3)*100</f>
        <v>6.0931155577607594</v>
      </c>
      <c r="W3" s="16">
        <f t="shared" ref="W3:W28" si="6">(H3/$N3)*100</f>
        <v>1.0797662598513649</v>
      </c>
      <c r="X3" s="16">
        <f t="shared" ref="X3:X28" si="7">(I3/$N3)*100</f>
        <v>1.6402306995255114</v>
      </c>
      <c r="Y3" s="16">
        <f t="shared" ref="Y3:Y28" si="8">(J3/$N3)*100</f>
        <v>1.9518913165319127E-4</v>
      </c>
      <c r="Z3" s="16">
        <f t="shared" ref="Z3:Z28" si="9">(K3/$N3)*100</f>
        <v>0.27503189020763824</v>
      </c>
      <c r="AA3" s="16">
        <f t="shared" ref="AA3:AA28" si="10">(L3/$N3)*100</f>
        <v>6.5075692459064705</v>
      </c>
      <c r="AB3" s="16">
        <f t="shared" ref="AB3:AB28" si="11">(M3/$N3)*100</f>
        <v>4.8306161287989733</v>
      </c>
      <c r="AC3" s="16">
        <f t="shared" ref="AC3:AC28" si="12">(N3/$N3)*100</f>
        <v>100</v>
      </c>
    </row>
    <row r="4" spans="2:29" x14ac:dyDescent="0.3">
      <c r="B4" s="1" t="s">
        <v>227</v>
      </c>
      <c r="C4" s="16">
        <v>0</v>
      </c>
      <c r="D4" s="16">
        <v>0</v>
      </c>
      <c r="E4" s="16">
        <v>0</v>
      </c>
      <c r="F4" s="16">
        <v>0</v>
      </c>
      <c r="G4" s="16">
        <v>8.1174799999999998E-3</v>
      </c>
      <c r="H4" s="16">
        <v>0</v>
      </c>
      <c r="I4" s="16">
        <v>1.3643099999999999E-3</v>
      </c>
      <c r="J4" s="16">
        <v>0</v>
      </c>
      <c r="K4" s="16">
        <v>1.412805E-2</v>
      </c>
      <c r="L4" s="16">
        <v>0.67200000000000004</v>
      </c>
      <c r="M4" s="16">
        <v>4.8471380000000001E-2</v>
      </c>
      <c r="N4" s="16">
        <v>0.74408121999999999</v>
      </c>
      <c r="O4" s="71">
        <v>2.2455947371222643E-2</v>
      </c>
      <c r="Q4" s="1" t="s">
        <v>227</v>
      </c>
      <c r="R4" s="16">
        <f t="shared" si="1"/>
        <v>0</v>
      </c>
      <c r="S4" s="16">
        <f t="shared" si="2"/>
        <v>0</v>
      </c>
      <c r="T4" s="16">
        <f t="shared" si="3"/>
        <v>0</v>
      </c>
      <c r="U4" s="16">
        <f t="shared" si="4"/>
        <v>0</v>
      </c>
      <c r="V4" s="16">
        <f t="shared" si="5"/>
        <v>1.0909400454966462</v>
      </c>
      <c r="W4" s="16">
        <f t="shared" si="6"/>
        <v>0</v>
      </c>
      <c r="X4" s="16">
        <f t="shared" si="7"/>
        <v>0.18335498374760753</v>
      </c>
      <c r="Y4" s="16">
        <f t="shared" si="8"/>
        <v>0</v>
      </c>
      <c r="Z4" s="16">
        <f t="shared" si="9"/>
        <v>1.8987241742238838</v>
      </c>
      <c r="AA4" s="16">
        <f t="shared" si="10"/>
        <v>90.312721506396855</v>
      </c>
      <c r="AB4" s="16">
        <f t="shared" si="11"/>
        <v>6.51425929013502</v>
      </c>
      <c r="AC4" s="16">
        <f t="shared" si="12"/>
        <v>100</v>
      </c>
    </row>
    <row r="5" spans="2:29" x14ac:dyDescent="0.3">
      <c r="B5" s="1" t="s">
        <v>218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0.47740199999999999</v>
      </c>
      <c r="N5" s="16">
        <v>0.47740199999999999</v>
      </c>
      <c r="O5" s="71">
        <v>1.4407720419172026E-2</v>
      </c>
      <c r="Q5" s="1" t="s">
        <v>218</v>
      </c>
      <c r="R5" s="16">
        <f t="shared" si="1"/>
        <v>0</v>
      </c>
      <c r="S5" s="16">
        <f t="shared" si="2"/>
        <v>0</v>
      </c>
      <c r="T5" s="16">
        <f t="shared" si="3"/>
        <v>0</v>
      </c>
      <c r="U5" s="16">
        <f t="shared" si="4"/>
        <v>0</v>
      </c>
      <c r="V5" s="16">
        <f t="shared" si="5"/>
        <v>0</v>
      </c>
      <c r="W5" s="16">
        <f t="shared" si="6"/>
        <v>0</v>
      </c>
      <c r="X5" s="16">
        <f t="shared" si="7"/>
        <v>0</v>
      </c>
      <c r="Y5" s="16">
        <f t="shared" si="8"/>
        <v>0</v>
      </c>
      <c r="Z5" s="16">
        <f t="shared" si="9"/>
        <v>0</v>
      </c>
      <c r="AA5" s="16">
        <f t="shared" si="10"/>
        <v>0</v>
      </c>
      <c r="AB5" s="16">
        <f t="shared" si="11"/>
        <v>100</v>
      </c>
      <c r="AC5" s="16">
        <f t="shared" si="12"/>
        <v>100</v>
      </c>
    </row>
    <row r="6" spans="2:29" x14ac:dyDescent="0.3">
      <c r="B6" s="4" t="s">
        <v>225</v>
      </c>
      <c r="C6" s="22">
        <v>18.530265719999999</v>
      </c>
      <c r="D6" s="22">
        <v>3.1E-4</v>
      </c>
      <c r="E6" s="22">
        <v>328.08167022000003</v>
      </c>
      <c r="F6" s="22">
        <v>14.097235080000001</v>
      </c>
      <c r="G6" s="22">
        <v>217.45004239000002</v>
      </c>
      <c r="H6" s="22">
        <v>23.906277840000001</v>
      </c>
      <c r="I6" s="22">
        <v>25.525829179999999</v>
      </c>
      <c r="J6" s="22">
        <v>44.963846869999998</v>
      </c>
      <c r="K6" s="22">
        <v>11.665160600000002</v>
      </c>
      <c r="L6" s="22">
        <v>14.66649707</v>
      </c>
      <c r="M6" s="22">
        <v>36.702010789999839</v>
      </c>
      <c r="N6" s="22">
        <v>735.58914575999995</v>
      </c>
      <c r="O6" s="73">
        <v>22.199661407969927</v>
      </c>
      <c r="Q6" s="4" t="s">
        <v>225</v>
      </c>
      <c r="R6" s="22">
        <f t="shared" si="1"/>
        <v>2.5191053765284694</v>
      </c>
      <c r="S6" s="22">
        <f t="shared" si="2"/>
        <v>4.2143090580776921E-5</v>
      </c>
      <c r="T6" s="22">
        <f t="shared" si="3"/>
        <v>44.601211438625953</v>
      </c>
      <c r="U6" s="22">
        <f t="shared" si="4"/>
        <v>1.9164550158546647</v>
      </c>
      <c r="V6" s="22">
        <f t="shared" si="5"/>
        <v>29.561344623340496</v>
      </c>
      <c r="W6" s="22">
        <f t="shared" si="6"/>
        <v>3.24994978213013</v>
      </c>
      <c r="X6" s="22">
        <f t="shared" si="7"/>
        <v>3.4701204234908993</v>
      </c>
      <c r="Y6" s="22">
        <f t="shared" si="8"/>
        <v>6.1126305532341707</v>
      </c>
      <c r="Z6" s="22">
        <f t="shared" si="9"/>
        <v>1.58582554775842</v>
      </c>
      <c r="AA6" s="22">
        <f t="shared" si="10"/>
        <v>1.9938435952377722</v>
      </c>
      <c r="AB6" s="22">
        <f t="shared" si="11"/>
        <v>4.9894715007084365</v>
      </c>
      <c r="AC6" s="22">
        <f t="shared" si="12"/>
        <v>100</v>
      </c>
    </row>
    <row r="7" spans="2:29" x14ac:dyDescent="0.3">
      <c r="B7" s="1" t="s">
        <v>223</v>
      </c>
      <c r="C7" s="16">
        <v>7.4800000000000005E-2</v>
      </c>
      <c r="D7" s="16">
        <v>0</v>
      </c>
      <c r="E7" s="16">
        <v>0</v>
      </c>
      <c r="F7" s="16">
        <v>0.67117692000000007</v>
      </c>
      <c r="G7" s="16">
        <v>20.340953339999999</v>
      </c>
      <c r="H7" s="16">
        <v>0</v>
      </c>
      <c r="I7" s="16">
        <v>3.08452649</v>
      </c>
      <c r="J7" s="16">
        <v>5.5014918799999997</v>
      </c>
      <c r="K7" s="16">
        <v>16.850477999999999</v>
      </c>
      <c r="L7" s="16">
        <v>14.21148794</v>
      </c>
      <c r="M7" s="16">
        <v>35.92939994000001</v>
      </c>
      <c r="N7" s="16">
        <v>96.664314510000011</v>
      </c>
      <c r="O7" s="71">
        <v>2.9172739493571327</v>
      </c>
      <c r="Q7" s="1" t="s">
        <v>223</v>
      </c>
      <c r="R7" s="16">
        <f t="shared" si="1"/>
        <v>7.7381193234719398E-2</v>
      </c>
      <c r="S7" s="16">
        <f t="shared" si="2"/>
        <v>0</v>
      </c>
      <c r="T7" s="16">
        <f t="shared" si="3"/>
        <v>0</v>
      </c>
      <c r="U7" s="16">
        <f t="shared" si="4"/>
        <v>0.69433784680753741</v>
      </c>
      <c r="V7" s="16">
        <f t="shared" si="5"/>
        <v>21.042877553221263</v>
      </c>
      <c r="W7" s="16">
        <f t="shared" si="6"/>
        <v>0</v>
      </c>
      <c r="X7" s="16">
        <f t="shared" si="7"/>
        <v>3.1909671171163203</v>
      </c>
      <c r="Y7" s="16">
        <f t="shared" si="8"/>
        <v>5.6913369818919737</v>
      </c>
      <c r="Z7" s="16">
        <f t="shared" si="9"/>
        <v>17.431953131221761</v>
      </c>
      <c r="AA7" s="16">
        <f t="shared" si="10"/>
        <v>14.701896984465563</v>
      </c>
      <c r="AB7" s="16">
        <f t="shared" si="11"/>
        <v>37.169249192040851</v>
      </c>
      <c r="AC7" s="16">
        <f t="shared" si="12"/>
        <v>100</v>
      </c>
    </row>
    <row r="8" spans="2:29" x14ac:dyDescent="0.3">
      <c r="B8" s="1" t="s">
        <v>221</v>
      </c>
      <c r="C8" s="16">
        <v>0</v>
      </c>
      <c r="D8" s="16">
        <v>0</v>
      </c>
      <c r="E8" s="16">
        <v>0</v>
      </c>
      <c r="F8" s="16">
        <v>1.8823026200000001</v>
      </c>
      <c r="G8" s="16">
        <v>4.1119782300000001</v>
      </c>
      <c r="H8" s="16">
        <v>0</v>
      </c>
      <c r="I8" s="16">
        <v>1.60786607</v>
      </c>
      <c r="J8" s="16">
        <v>6.4508321799999999</v>
      </c>
      <c r="K8" s="16">
        <v>0.19512572</v>
      </c>
      <c r="L8" s="16">
        <v>2.9423530800000002</v>
      </c>
      <c r="M8" s="16">
        <v>1.9834399000000023</v>
      </c>
      <c r="N8" s="16">
        <v>19.173897800000002</v>
      </c>
      <c r="O8" s="71">
        <v>0.57865731364380035</v>
      </c>
      <c r="Q8" s="1" t="s">
        <v>221</v>
      </c>
      <c r="R8" s="16">
        <f t="shared" si="1"/>
        <v>0</v>
      </c>
      <c r="S8" s="16">
        <f t="shared" si="2"/>
        <v>0</v>
      </c>
      <c r="T8" s="16">
        <f t="shared" si="3"/>
        <v>0</v>
      </c>
      <c r="U8" s="16">
        <f t="shared" si="4"/>
        <v>9.8170055960139724</v>
      </c>
      <c r="V8" s="16">
        <f t="shared" si="5"/>
        <v>21.445708498560993</v>
      </c>
      <c r="W8" s="16">
        <f t="shared" si="6"/>
        <v>0</v>
      </c>
      <c r="X8" s="16">
        <f t="shared" si="7"/>
        <v>8.385702723418083</v>
      </c>
      <c r="Y8" s="16">
        <f t="shared" si="8"/>
        <v>33.643822697333867</v>
      </c>
      <c r="Z8" s="16">
        <f t="shared" si="9"/>
        <v>1.017663294314628</v>
      </c>
      <c r="AA8" s="16">
        <f t="shared" si="10"/>
        <v>15.345617832593222</v>
      </c>
      <c r="AB8" s="16">
        <f t="shared" si="11"/>
        <v>10.344479357765232</v>
      </c>
      <c r="AC8" s="16">
        <f t="shared" si="12"/>
        <v>100</v>
      </c>
    </row>
    <row r="9" spans="2:29" x14ac:dyDescent="0.3">
      <c r="B9" s="4" t="s">
        <v>226</v>
      </c>
      <c r="C9" s="22">
        <v>0</v>
      </c>
      <c r="D9" s="22">
        <v>0</v>
      </c>
      <c r="E9" s="22">
        <v>0</v>
      </c>
      <c r="F9" s="22">
        <v>0</v>
      </c>
      <c r="G9" s="22">
        <v>2.1549629999995233E-2</v>
      </c>
      <c r="H9" s="22">
        <v>0.59065878000000116</v>
      </c>
      <c r="I9" s="22">
        <v>2.2132570199999995</v>
      </c>
      <c r="J9" s="22">
        <v>0.2247238500000015</v>
      </c>
      <c r="K9" s="22">
        <v>1.1800000000000001E-3</v>
      </c>
      <c r="L9" s="22">
        <v>0.49636177000000326</v>
      </c>
      <c r="M9" s="22">
        <v>4.2694364500001187</v>
      </c>
      <c r="N9" s="22">
        <v>7.8171675000001191</v>
      </c>
      <c r="O9" s="73">
        <v>0.23591766228427957</v>
      </c>
      <c r="Q9" s="4" t="s">
        <v>226</v>
      </c>
      <c r="R9" s="22">
        <f t="shared" si="1"/>
        <v>0</v>
      </c>
      <c r="S9" s="22">
        <f t="shared" si="2"/>
        <v>0</v>
      </c>
      <c r="T9" s="22">
        <f t="shared" si="3"/>
        <v>0</v>
      </c>
      <c r="U9" s="22">
        <f t="shared" si="4"/>
        <v>0</v>
      </c>
      <c r="V9" s="22">
        <f t="shared" si="5"/>
        <v>0.27567056737616158</v>
      </c>
      <c r="W9" s="22">
        <f t="shared" si="6"/>
        <v>7.5559181762446848</v>
      </c>
      <c r="X9" s="22">
        <f t="shared" si="7"/>
        <v>28.312774671899582</v>
      </c>
      <c r="Y9" s="22">
        <f t="shared" si="8"/>
        <v>2.8747477906799115</v>
      </c>
      <c r="Z9" s="22">
        <f t="shared" si="9"/>
        <v>1.509498165416031E-2</v>
      </c>
      <c r="AA9" s="22">
        <f t="shared" si="10"/>
        <v>6.3496371287937183</v>
      </c>
      <c r="AB9" s="22">
        <f t="shared" si="11"/>
        <v>54.61615668335179</v>
      </c>
      <c r="AC9" s="22">
        <f t="shared" si="12"/>
        <v>100</v>
      </c>
    </row>
    <row r="10" spans="2:29" x14ac:dyDescent="0.3">
      <c r="B10" s="4" t="s">
        <v>224</v>
      </c>
      <c r="C10" s="22">
        <v>18.605065719999999</v>
      </c>
      <c r="D10" s="22">
        <v>3.1E-4</v>
      </c>
      <c r="E10" s="22">
        <v>328.08167022000003</v>
      </c>
      <c r="F10" s="22">
        <v>16.650714619999999</v>
      </c>
      <c r="G10" s="22">
        <v>241.92452359000001</v>
      </c>
      <c r="H10" s="22">
        <v>24.49693662</v>
      </c>
      <c r="I10" s="22">
        <v>32.431478760000005</v>
      </c>
      <c r="J10" s="22">
        <v>57.140894780000004</v>
      </c>
      <c r="K10" s="22">
        <v>28.711944320000001</v>
      </c>
      <c r="L10" s="22">
        <v>32.31669986</v>
      </c>
      <c r="M10" s="22">
        <v>78.884287079999922</v>
      </c>
      <c r="N10" s="22">
        <v>859.24452557000006</v>
      </c>
      <c r="O10" s="73">
        <v>25.931510333255137</v>
      </c>
      <c r="Q10" s="4" t="s">
        <v>224</v>
      </c>
      <c r="R10" s="22">
        <f t="shared" si="1"/>
        <v>2.1652818454278648</v>
      </c>
      <c r="S10" s="22">
        <f t="shared" si="2"/>
        <v>3.6078204838646393E-5</v>
      </c>
      <c r="T10" s="22">
        <f t="shared" si="3"/>
        <v>38.182573232265796</v>
      </c>
      <c r="U10" s="22">
        <f t="shared" si="4"/>
        <v>1.9378319121619489</v>
      </c>
      <c r="V10" s="22">
        <f t="shared" si="5"/>
        <v>28.155491992167619</v>
      </c>
      <c r="W10" s="22">
        <f t="shared" si="6"/>
        <v>2.8509854751474126</v>
      </c>
      <c r="X10" s="22">
        <f t="shared" si="7"/>
        <v>3.7744178513660964</v>
      </c>
      <c r="Y10" s="22">
        <f t="shared" si="8"/>
        <v>6.6501319565689689</v>
      </c>
      <c r="Z10" s="22">
        <f t="shared" si="9"/>
        <v>3.3415335757831279</v>
      </c>
      <c r="AA10" s="22">
        <f t="shared" si="10"/>
        <v>3.7610597330907587</v>
      </c>
      <c r="AB10" s="22">
        <f t="shared" si="11"/>
        <v>9.1806563478155621</v>
      </c>
      <c r="AC10" s="22">
        <f t="shared" si="12"/>
        <v>100</v>
      </c>
    </row>
    <row r="11" spans="2:29" x14ac:dyDescent="0.3">
      <c r="B11" s="4" t="s">
        <v>252</v>
      </c>
      <c r="C11" s="22">
        <v>0</v>
      </c>
      <c r="D11" s="22">
        <v>0</v>
      </c>
      <c r="E11" s="22">
        <v>0</v>
      </c>
      <c r="F11" s="22">
        <v>0</v>
      </c>
      <c r="G11" s="22">
        <v>0.10095237999999523</v>
      </c>
      <c r="H11" s="22">
        <v>0</v>
      </c>
      <c r="I11" s="22">
        <v>1.1951999999955296E-4</v>
      </c>
      <c r="J11" s="22">
        <v>0</v>
      </c>
      <c r="K11" s="22">
        <v>8.9999999999999998E-4</v>
      </c>
      <c r="L11" s="22">
        <v>0</v>
      </c>
      <c r="M11" s="22">
        <v>7.2500099999718371E-3</v>
      </c>
      <c r="N11" s="22">
        <v>0.10922190999996662</v>
      </c>
      <c r="O11" s="73">
        <v>3.2962550281052196E-3</v>
      </c>
      <c r="Q11" s="4" t="s">
        <v>252</v>
      </c>
      <c r="R11" s="22">
        <f t="shared" si="1"/>
        <v>0</v>
      </c>
      <c r="S11" s="22">
        <f t="shared" si="2"/>
        <v>0</v>
      </c>
      <c r="T11" s="22">
        <f t="shared" si="3"/>
        <v>0</v>
      </c>
      <c r="U11" s="22">
        <f t="shared" si="4"/>
        <v>0</v>
      </c>
      <c r="V11" s="22">
        <f t="shared" si="5"/>
        <v>92.428689445209372</v>
      </c>
      <c r="W11" s="22">
        <f t="shared" si="6"/>
        <v>0</v>
      </c>
      <c r="X11" s="22">
        <f t="shared" si="7"/>
        <v>0.10942859358492221</v>
      </c>
      <c r="Y11" s="22">
        <f t="shared" si="8"/>
        <v>0</v>
      </c>
      <c r="Z11" s="22">
        <f t="shared" si="9"/>
        <v>0.82401049386544789</v>
      </c>
      <c r="AA11" s="22">
        <f t="shared" si="10"/>
        <v>0</v>
      </c>
      <c r="AB11" s="22">
        <f t="shared" si="11"/>
        <v>6.637871467340255</v>
      </c>
      <c r="AC11" s="22">
        <f t="shared" si="12"/>
        <v>100</v>
      </c>
    </row>
    <row r="12" spans="2:29" x14ac:dyDescent="0.3">
      <c r="B12" s="4" t="s">
        <v>251</v>
      </c>
      <c r="C12" s="22">
        <v>18.605065719999999</v>
      </c>
      <c r="D12" s="22">
        <v>3.1E-4</v>
      </c>
      <c r="E12" s="22">
        <v>328.08167022000003</v>
      </c>
      <c r="F12" s="22">
        <v>16.650714619999999</v>
      </c>
      <c r="G12" s="22">
        <v>242.02547597</v>
      </c>
      <c r="H12" s="22">
        <v>24.49693662</v>
      </c>
      <c r="I12" s="22">
        <v>32.431598280000003</v>
      </c>
      <c r="J12" s="22">
        <v>57.140894780000004</v>
      </c>
      <c r="K12" s="22">
        <v>28.712844319999999</v>
      </c>
      <c r="L12" s="22">
        <v>32.31669986</v>
      </c>
      <c r="M12" s="22">
        <v>78.891537089999915</v>
      </c>
      <c r="N12" s="22">
        <v>859.35374748000004</v>
      </c>
      <c r="O12" s="73">
        <v>25.934806588283244</v>
      </c>
      <c r="Q12" s="4" t="s">
        <v>251</v>
      </c>
      <c r="R12" s="22">
        <f t="shared" si="1"/>
        <v>2.165006643021941</v>
      </c>
      <c r="S12" s="22">
        <f t="shared" si="2"/>
        <v>3.6073619380732926E-5</v>
      </c>
      <c r="T12" s="22">
        <f t="shared" si="3"/>
        <v>38.177720313907813</v>
      </c>
      <c r="U12" s="22">
        <f t="shared" si="4"/>
        <v>1.9375856181260809</v>
      </c>
      <c r="V12" s="22">
        <f t="shared" si="5"/>
        <v>28.163660969620981</v>
      </c>
      <c r="W12" s="22">
        <f t="shared" si="6"/>
        <v>2.8506231213671551</v>
      </c>
      <c r="X12" s="22">
        <f t="shared" si="7"/>
        <v>3.7739520395533956</v>
      </c>
      <c r="Y12" s="22">
        <f t="shared" si="8"/>
        <v>6.6492867398975131</v>
      </c>
      <c r="Z12" s="22">
        <f t="shared" si="9"/>
        <v>3.3412136043158687</v>
      </c>
      <c r="AA12" s="22">
        <f t="shared" si="10"/>
        <v>3.7605817109387907</v>
      </c>
      <c r="AB12" s="22">
        <f t="shared" si="11"/>
        <v>9.1803331656310689</v>
      </c>
      <c r="AC12" s="22">
        <f t="shared" si="12"/>
        <v>100</v>
      </c>
    </row>
    <row r="13" spans="2:29" x14ac:dyDescent="0.3">
      <c r="B13" s="1" t="s">
        <v>256</v>
      </c>
      <c r="C13" s="16">
        <v>0</v>
      </c>
      <c r="D13" s="16">
        <v>0</v>
      </c>
      <c r="E13" s="16">
        <v>369.5621726</v>
      </c>
      <c r="F13" s="16">
        <v>0</v>
      </c>
      <c r="G13" s="16">
        <v>0.13560876999999999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2.4689999999999999</v>
      </c>
      <c r="N13" s="16">
        <v>372.16678137000002</v>
      </c>
      <c r="O13" s="71">
        <v>11.231781465687366</v>
      </c>
      <c r="Q13" s="1" t="s">
        <v>256</v>
      </c>
      <c r="R13" s="16">
        <f t="shared" si="1"/>
        <v>0</v>
      </c>
      <c r="S13" s="16">
        <f t="shared" si="2"/>
        <v>0</v>
      </c>
      <c r="T13" s="16">
        <f t="shared" si="3"/>
        <v>99.300150120757124</v>
      </c>
      <c r="U13" s="16">
        <f t="shared" si="4"/>
        <v>0</v>
      </c>
      <c r="V13" s="16">
        <f t="shared" si="5"/>
        <v>3.6437634089964824E-2</v>
      </c>
      <c r="W13" s="16">
        <f t="shared" si="6"/>
        <v>0</v>
      </c>
      <c r="X13" s="16">
        <f t="shared" si="7"/>
        <v>0</v>
      </c>
      <c r="Y13" s="16">
        <f t="shared" si="8"/>
        <v>0</v>
      </c>
      <c r="Z13" s="16">
        <f t="shared" si="9"/>
        <v>0</v>
      </c>
      <c r="AA13" s="16">
        <f t="shared" si="10"/>
        <v>0</v>
      </c>
      <c r="AB13" s="16">
        <f t="shared" si="11"/>
        <v>0.66341224515289954</v>
      </c>
      <c r="AC13" s="16">
        <f t="shared" si="12"/>
        <v>100</v>
      </c>
    </row>
    <row r="14" spans="2:29" x14ac:dyDescent="0.3">
      <c r="B14" s="1" t="s">
        <v>229</v>
      </c>
      <c r="C14" s="16">
        <v>0</v>
      </c>
      <c r="D14" s="16">
        <v>345.21742879999999</v>
      </c>
      <c r="E14" s="16">
        <v>0</v>
      </c>
      <c r="F14" s="16">
        <v>0</v>
      </c>
      <c r="G14" s="16">
        <v>1.7944200000000001E-3</v>
      </c>
      <c r="H14" s="16">
        <v>0</v>
      </c>
      <c r="I14" s="16">
        <v>0</v>
      </c>
      <c r="J14" s="16">
        <v>0</v>
      </c>
      <c r="K14" s="16">
        <v>4.7810000000000005E-5</v>
      </c>
      <c r="L14" s="16">
        <v>0</v>
      </c>
      <c r="M14" s="16">
        <v>1.4054699999690055E-3</v>
      </c>
      <c r="N14" s="16">
        <v>345.22067650000002</v>
      </c>
      <c r="O14" s="71">
        <v>10.418563369926037</v>
      </c>
      <c r="Q14" s="1" t="s">
        <v>229</v>
      </c>
      <c r="R14" s="16">
        <f t="shared" si="1"/>
        <v>0</v>
      </c>
      <c r="S14" s="16">
        <f t="shared" si="2"/>
        <v>99.999059239431148</v>
      </c>
      <c r="T14" s="16">
        <f t="shared" si="3"/>
        <v>0</v>
      </c>
      <c r="U14" s="16">
        <f t="shared" si="4"/>
        <v>0</v>
      </c>
      <c r="V14" s="16">
        <f t="shared" si="5"/>
        <v>5.1978926007347653E-4</v>
      </c>
      <c r="W14" s="16">
        <f t="shared" si="6"/>
        <v>0</v>
      </c>
      <c r="X14" s="16">
        <f t="shared" si="7"/>
        <v>0</v>
      </c>
      <c r="Y14" s="16">
        <f t="shared" si="8"/>
        <v>0</v>
      </c>
      <c r="Z14" s="16">
        <f t="shared" si="9"/>
        <v>1.3849112540047991E-5</v>
      </c>
      <c r="AA14" s="16">
        <f t="shared" si="10"/>
        <v>0</v>
      </c>
      <c r="AB14" s="16">
        <f t="shared" si="11"/>
        <v>4.0712219621903369E-4</v>
      </c>
      <c r="AC14" s="16">
        <f t="shared" si="12"/>
        <v>100</v>
      </c>
    </row>
    <row r="15" spans="2:29" x14ac:dyDescent="0.3">
      <c r="B15" s="1" t="s">
        <v>230</v>
      </c>
      <c r="C15" s="16">
        <v>0</v>
      </c>
      <c r="D15" s="16">
        <v>0</v>
      </c>
      <c r="E15" s="16">
        <v>337.85345527999999</v>
      </c>
      <c r="F15" s="16">
        <v>0</v>
      </c>
      <c r="G15" s="16">
        <v>0</v>
      </c>
      <c r="H15" s="16">
        <v>0</v>
      </c>
      <c r="I15" s="16">
        <v>2.3649999999999999E-5</v>
      </c>
      <c r="J15" s="16">
        <v>0</v>
      </c>
      <c r="K15" s="16">
        <v>0</v>
      </c>
      <c r="L15" s="16">
        <v>0</v>
      </c>
      <c r="M15" s="16">
        <v>0.6028991100000739</v>
      </c>
      <c r="N15" s="16">
        <v>338.45637804</v>
      </c>
      <c r="O15" s="71">
        <v>10.21442069552686</v>
      </c>
      <c r="Q15" s="1" t="s">
        <v>230</v>
      </c>
      <c r="R15" s="16">
        <f t="shared" si="1"/>
        <v>0</v>
      </c>
      <c r="S15" s="16">
        <f t="shared" si="2"/>
        <v>0</v>
      </c>
      <c r="T15" s="16">
        <f t="shared" si="3"/>
        <v>99.821861013968316</v>
      </c>
      <c r="U15" s="16">
        <f t="shared" si="4"/>
        <v>0</v>
      </c>
      <c r="V15" s="16">
        <f t="shared" si="5"/>
        <v>0</v>
      </c>
      <c r="W15" s="16">
        <f t="shared" si="6"/>
        <v>0</v>
      </c>
      <c r="X15" s="16">
        <f t="shared" si="7"/>
        <v>6.9876065379406023E-6</v>
      </c>
      <c r="Y15" s="16">
        <f t="shared" si="8"/>
        <v>0</v>
      </c>
      <c r="Z15" s="16">
        <f t="shared" si="9"/>
        <v>0</v>
      </c>
      <c r="AA15" s="16">
        <f t="shared" si="10"/>
        <v>0</v>
      </c>
      <c r="AB15" s="16">
        <f t="shared" si="11"/>
        <v>0.17813199842516222</v>
      </c>
      <c r="AC15" s="16">
        <f t="shared" si="12"/>
        <v>100</v>
      </c>
    </row>
    <row r="16" spans="2:29" x14ac:dyDescent="0.3">
      <c r="B16" s="1" t="s">
        <v>231</v>
      </c>
      <c r="C16" s="16">
        <v>0</v>
      </c>
      <c r="D16" s="16">
        <v>0</v>
      </c>
      <c r="E16" s="16">
        <v>113.64356771999999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113.64356771999999</v>
      </c>
      <c r="O16" s="71">
        <v>3.4296981394024382</v>
      </c>
      <c r="Q16" s="1" t="s">
        <v>231</v>
      </c>
      <c r="R16" s="16">
        <f t="shared" si="1"/>
        <v>0</v>
      </c>
      <c r="S16" s="16">
        <f t="shared" si="2"/>
        <v>0</v>
      </c>
      <c r="T16" s="16">
        <f t="shared" si="3"/>
        <v>100</v>
      </c>
      <c r="U16" s="16">
        <f t="shared" si="4"/>
        <v>0</v>
      </c>
      <c r="V16" s="16">
        <f t="shared" si="5"/>
        <v>0</v>
      </c>
      <c r="W16" s="16">
        <f t="shared" si="6"/>
        <v>0</v>
      </c>
      <c r="X16" s="16">
        <f t="shared" si="7"/>
        <v>0</v>
      </c>
      <c r="Y16" s="16">
        <f t="shared" si="8"/>
        <v>0</v>
      </c>
      <c r="Z16" s="16">
        <f t="shared" si="9"/>
        <v>0</v>
      </c>
      <c r="AA16" s="16">
        <f t="shared" si="10"/>
        <v>0</v>
      </c>
      <c r="AB16" s="16">
        <f t="shared" si="11"/>
        <v>0</v>
      </c>
      <c r="AC16" s="16">
        <f t="shared" si="12"/>
        <v>100</v>
      </c>
    </row>
    <row r="17" spans="2:29" x14ac:dyDescent="0.3">
      <c r="B17" s="1" t="s">
        <v>260</v>
      </c>
      <c r="C17" s="16">
        <v>0</v>
      </c>
      <c r="D17" s="16">
        <v>0</v>
      </c>
      <c r="E17" s="16">
        <v>56.792034289999997</v>
      </c>
      <c r="F17" s="16">
        <v>0</v>
      </c>
      <c r="G17" s="16">
        <v>6.0241100000000001E-3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56.798058399999995</v>
      </c>
      <c r="O17" s="71">
        <v>1.7141330488330695</v>
      </c>
      <c r="Q17" s="1" t="s">
        <v>260</v>
      </c>
      <c r="R17" s="16">
        <f t="shared" si="1"/>
        <v>0</v>
      </c>
      <c r="S17" s="16">
        <f t="shared" si="2"/>
        <v>0</v>
      </c>
      <c r="T17" s="16">
        <f t="shared" si="3"/>
        <v>99.989393809982772</v>
      </c>
      <c r="U17" s="16">
        <f t="shared" si="4"/>
        <v>0</v>
      </c>
      <c r="V17" s="16">
        <f t="shared" si="5"/>
        <v>1.0606190017227773E-2</v>
      </c>
      <c r="W17" s="16">
        <f t="shared" si="6"/>
        <v>0</v>
      </c>
      <c r="X17" s="16">
        <f t="shared" si="7"/>
        <v>0</v>
      </c>
      <c r="Y17" s="16">
        <f t="shared" si="8"/>
        <v>0</v>
      </c>
      <c r="Z17" s="16">
        <f t="shared" si="9"/>
        <v>0</v>
      </c>
      <c r="AA17" s="16">
        <f t="shared" si="10"/>
        <v>0</v>
      </c>
      <c r="AB17" s="16">
        <f t="shared" si="11"/>
        <v>0</v>
      </c>
      <c r="AC17" s="16">
        <f t="shared" si="12"/>
        <v>100</v>
      </c>
    </row>
    <row r="18" spans="2:29" x14ac:dyDescent="0.3">
      <c r="B18" s="4" t="s">
        <v>253</v>
      </c>
      <c r="C18" s="22">
        <v>0</v>
      </c>
      <c r="D18" s="22">
        <v>0</v>
      </c>
      <c r="E18" s="22">
        <v>1.5734480700000524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0.79849106999981401</v>
      </c>
      <c r="N18" s="22">
        <v>2.3719391399998666</v>
      </c>
      <c r="O18" s="73">
        <v>7.1583772125817249E-2</v>
      </c>
      <c r="Q18" s="4" t="s">
        <v>253</v>
      </c>
      <c r="R18" s="22">
        <f t="shared" si="1"/>
        <v>0</v>
      </c>
      <c r="S18" s="22">
        <f t="shared" si="2"/>
        <v>0</v>
      </c>
      <c r="T18" s="22">
        <f t="shared" si="3"/>
        <v>66.335937691897982</v>
      </c>
      <c r="U18" s="22">
        <f t="shared" si="4"/>
        <v>0</v>
      </c>
      <c r="V18" s="22">
        <f t="shared" si="5"/>
        <v>0</v>
      </c>
      <c r="W18" s="22">
        <f t="shared" si="6"/>
        <v>0</v>
      </c>
      <c r="X18" s="22">
        <f t="shared" si="7"/>
        <v>0</v>
      </c>
      <c r="Y18" s="22">
        <f t="shared" si="8"/>
        <v>0</v>
      </c>
      <c r="Z18" s="22">
        <f t="shared" si="9"/>
        <v>0</v>
      </c>
      <c r="AA18" s="22">
        <f t="shared" si="10"/>
        <v>0</v>
      </c>
      <c r="AB18" s="22">
        <f t="shared" si="11"/>
        <v>33.664062308102004</v>
      </c>
      <c r="AC18" s="22">
        <f t="shared" si="12"/>
        <v>100</v>
      </c>
    </row>
    <row r="19" spans="2:29" x14ac:dyDescent="0.3">
      <c r="B19" s="4" t="s">
        <v>228</v>
      </c>
      <c r="C19" s="22">
        <v>0</v>
      </c>
      <c r="D19" s="22">
        <v>345.21742879999999</v>
      </c>
      <c r="E19" s="22">
        <v>879.42467796000005</v>
      </c>
      <c r="F19" s="22">
        <v>0</v>
      </c>
      <c r="G19" s="22">
        <v>0.14342729999999998</v>
      </c>
      <c r="H19" s="22">
        <v>0</v>
      </c>
      <c r="I19" s="22">
        <v>2.3649999999999999E-5</v>
      </c>
      <c r="J19" s="22">
        <v>0</v>
      </c>
      <c r="K19" s="22">
        <v>4.7810000000000005E-5</v>
      </c>
      <c r="L19" s="22">
        <v>0</v>
      </c>
      <c r="M19" s="22">
        <v>3.8717956500000952</v>
      </c>
      <c r="N19" s="22">
        <v>1228.6574011700002</v>
      </c>
      <c r="O19" s="73">
        <v>37.080180491501594</v>
      </c>
      <c r="Q19" s="4" t="s">
        <v>228</v>
      </c>
      <c r="R19" s="22">
        <f t="shared" si="1"/>
        <v>0</v>
      </c>
      <c r="S19" s="22">
        <f t="shared" si="2"/>
        <v>28.097126869643528</v>
      </c>
      <c r="T19" s="22">
        <f t="shared" si="3"/>
        <v>71.576069710120976</v>
      </c>
      <c r="U19" s="22">
        <f t="shared" si="4"/>
        <v>0</v>
      </c>
      <c r="V19" s="22">
        <f t="shared" si="5"/>
        <v>1.1673498231762575E-2</v>
      </c>
      <c r="W19" s="22">
        <f t="shared" si="6"/>
        <v>0</v>
      </c>
      <c r="X19" s="22">
        <f t="shared" si="7"/>
        <v>1.9248653023600454E-6</v>
      </c>
      <c r="Y19" s="22">
        <f t="shared" si="8"/>
        <v>0</v>
      </c>
      <c r="Z19" s="22">
        <f t="shared" si="9"/>
        <v>3.891239327942232E-6</v>
      </c>
      <c r="AA19" s="22">
        <f t="shared" si="10"/>
        <v>0</v>
      </c>
      <c r="AB19" s="22">
        <f t="shared" si="11"/>
        <v>0.31512410589910111</v>
      </c>
      <c r="AC19" s="22">
        <f t="shared" si="12"/>
        <v>100</v>
      </c>
    </row>
    <row r="20" spans="2:29" x14ac:dyDescent="0.3">
      <c r="B20" s="1" t="s">
        <v>235</v>
      </c>
      <c r="C20" s="16">
        <v>0</v>
      </c>
      <c r="D20" s="16">
        <v>0</v>
      </c>
      <c r="E20" s="16">
        <v>641.01998859000003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6.0000000000000002E-6</v>
      </c>
      <c r="N20" s="16">
        <v>641.01999459000001</v>
      </c>
      <c r="O20" s="71">
        <v>19.345618294753443</v>
      </c>
      <c r="Q20" s="1" t="s">
        <v>235</v>
      </c>
      <c r="R20" s="16">
        <f t="shared" si="1"/>
        <v>0</v>
      </c>
      <c r="S20" s="16">
        <f t="shared" si="2"/>
        <v>0</v>
      </c>
      <c r="T20" s="16">
        <f t="shared" si="3"/>
        <v>99.999999063991766</v>
      </c>
      <c r="U20" s="16">
        <f t="shared" si="4"/>
        <v>0</v>
      </c>
      <c r="V20" s="16">
        <f t="shared" si="5"/>
        <v>0</v>
      </c>
      <c r="W20" s="16">
        <f t="shared" si="6"/>
        <v>0</v>
      </c>
      <c r="X20" s="16">
        <f t="shared" si="7"/>
        <v>0</v>
      </c>
      <c r="Y20" s="16">
        <f t="shared" si="8"/>
        <v>0</v>
      </c>
      <c r="Z20" s="16">
        <f t="shared" si="9"/>
        <v>0</v>
      </c>
      <c r="AA20" s="16">
        <f t="shared" si="10"/>
        <v>0</v>
      </c>
      <c r="AB20" s="16">
        <f t="shared" si="11"/>
        <v>9.3600824477208923E-7</v>
      </c>
      <c r="AC20" s="16">
        <f t="shared" si="12"/>
        <v>100</v>
      </c>
    </row>
    <row r="21" spans="2:29" x14ac:dyDescent="0.3">
      <c r="B21" s="4" t="s">
        <v>254</v>
      </c>
      <c r="C21" s="22">
        <v>0</v>
      </c>
      <c r="D21" s="22">
        <v>0</v>
      </c>
      <c r="E21" s="22">
        <v>0</v>
      </c>
      <c r="F21" s="22">
        <v>1.0802E-4</v>
      </c>
      <c r="G21" s="22">
        <v>0.13449054999999999</v>
      </c>
      <c r="H21" s="22">
        <v>0</v>
      </c>
      <c r="I21" s="22">
        <v>0</v>
      </c>
      <c r="J21" s="22">
        <v>2.0000000000000002E-5</v>
      </c>
      <c r="K21" s="22">
        <v>3.2239999999999999E-3</v>
      </c>
      <c r="L21" s="22">
        <v>5.3050399999999996E-3</v>
      </c>
      <c r="M21" s="22">
        <v>3.4594420799999384</v>
      </c>
      <c r="N21" s="22">
        <v>3.6025896899999381</v>
      </c>
      <c r="O21" s="73">
        <v>0.10872410471366002</v>
      </c>
      <c r="Q21" s="4" t="s">
        <v>254</v>
      </c>
      <c r="R21" s="22">
        <f t="shared" si="1"/>
        <v>0</v>
      </c>
      <c r="S21" s="22">
        <f t="shared" si="2"/>
        <v>0</v>
      </c>
      <c r="T21" s="22">
        <f t="shared" si="3"/>
        <v>0</v>
      </c>
      <c r="U21" s="22">
        <f t="shared" si="4"/>
        <v>2.9983986325126536E-3</v>
      </c>
      <c r="V21" s="22">
        <f t="shared" si="5"/>
        <v>3.7331631291045611</v>
      </c>
      <c r="W21" s="22">
        <f t="shared" si="6"/>
        <v>0</v>
      </c>
      <c r="X21" s="22">
        <f t="shared" si="7"/>
        <v>0</v>
      </c>
      <c r="Y21" s="22">
        <f t="shared" si="8"/>
        <v>5.5515619931728458E-4</v>
      </c>
      <c r="Z21" s="22">
        <f t="shared" si="9"/>
        <v>8.9491179329946269E-2</v>
      </c>
      <c r="AA21" s="22">
        <f t="shared" si="10"/>
        <v>0.14725629218130834</v>
      </c>
      <c r="AB21" s="22">
        <f t="shared" si="11"/>
        <v>96.02653584455237</v>
      </c>
      <c r="AC21" s="22">
        <f t="shared" si="12"/>
        <v>100</v>
      </c>
    </row>
    <row r="22" spans="2:29" x14ac:dyDescent="0.3">
      <c r="B22" s="4" t="s">
        <v>234</v>
      </c>
      <c r="C22" s="22">
        <v>0</v>
      </c>
      <c r="D22" s="22">
        <v>0</v>
      </c>
      <c r="E22" s="22">
        <v>641.01998859000003</v>
      </c>
      <c r="F22" s="22">
        <v>1.0802E-4</v>
      </c>
      <c r="G22" s="22">
        <v>0.13449054999999999</v>
      </c>
      <c r="H22" s="22">
        <v>0</v>
      </c>
      <c r="I22" s="22">
        <v>0</v>
      </c>
      <c r="J22" s="22">
        <v>2.0000000000000002E-5</v>
      </c>
      <c r="K22" s="22">
        <v>3.2239999999999999E-3</v>
      </c>
      <c r="L22" s="22">
        <v>5.3050399999999996E-3</v>
      </c>
      <c r="M22" s="22">
        <v>3.4594480800000431</v>
      </c>
      <c r="N22" s="22">
        <v>644.62258427999996</v>
      </c>
      <c r="O22" s="73">
        <v>19.454342399467102</v>
      </c>
      <c r="Q22" s="4" t="s">
        <v>234</v>
      </c>
      <c r="R22" s="22">
        <f t="shared" si="1"/>
        <v>0</v>
      </c>
      <c r="S22" s="22">
        <f t="shared" si="2"/>
        <v>0</v>
      </c>
      <c r="T22" s="22">
        <f t="shared" si="3"/>
        <v>99.44113101559671</v>
      </c>
      <c r="U22" s="22">
        <f t="shared" si="4"/>
        <v>1.6757092077475235E-5</v>
      </c>
      <c r="V22" s="22">
        <f t="shared" si="5"/>
        <v>2.086345611831408E-2</v>
      </c>
      <c r="W22" s="22">
        <f t="shared" si="6"/>
        <v>0</v>
      </c>
      <c r="X22" s="22">
        <f t="shared" si="7"/>
        <v>0</v>
      </c>
      <c r="Y22" s="22">
        <f t="shared" si="8"/>
        <v>3.102590645709172E-6</v>
      </c>
      <c r="Z22" s="22">
        <f t="shared" si="9"/>
        <v>5.001376120883184E-4</v>
      </c>
      <c r="AA22" s="22">
        <f t="shared" si="10"/>
        <v>8.2296837395564909E-4</v>
      </c>
      <c r="AB22" s="22">
        <f t="shared" si="11"/>
        <v>0.53666256261623446</v>
      </c>
      <c r="AC22" s="22">
        <f t="shared" si="12"/>
        <v>100</v>
      </c>
    </row>
    <row r="23" spans="2:29" x14ac:dyDescent="0.3">
      <c r="B23" s="1" t="s">
        <v>247</v>
      </c>
      <c r="C23" s="16">
        <v>0</v>
      </c>
      <c r="D23" s="16">
        <v>321.56358014999995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7.4999999999999993E-5</v>
      </c>
      <c r="K23" s="16">
        <v>2E-3</v>
      </c>
      <c r="L23" s="16">
        <v>0</v>
      </c>
      <c r="M23" s="16">
        <v>7.0375000000000004E-3</v>
      </c>
      <c r="N23" s="16">
        <v>321.57269264999996</v>
      </c>
      <c r="O23" s="71">
        <v>9.7048806878511904</v>
      </c>
      <c r="Q23" s="1" t="s">
        <v>247</v>
      </c>
      <c r="R23" s="16">
        <f t="shared" si="1"/>
        <v>0</v>
      </c>
      <c r="S23" s="16">
        <f t="shared" si="2"/>
        <v>99.99716627057947</v>
      </c>
      <c r="T23" s="16">
        <f t="shared" si="3"/>
        <v>0</v>
      </c>
      <c r="U23" s="16">
        <f t="shared" si="4"/>
        <v>0</v>
      </c>
      <c r="V23" s="16">
        <f t="shared" si="5"/>
        <v>0</v>
      </c>
      <c r="W23" s="16">
        <f t="shared" si="6"/>
        <v>0</v>
      </c>
      <c r="X23" s="16">
        <f t="shared" si="7"/>
        <v>0</v>
      </c>
      <c r="Y23" s="16">
        <f t="shared" si="8"/>
        <v>2.3322875889101091E-5</v>
      </c>
      <c r="Z23" s="16">
        <f t="shared" si="9"/>
        <v>6.2194335704269577E-4</v>
      </c>
      <c r="AA23" s="16">
        <f t="shared" si="10"/>
        <v>0</v>
      </c>
      <c r="AB23" s="16">
        <f t="shared" si="11"/>
        <v>2.1884631875939858E-3</v>
      </c>
      <c r="AC23" s="16">
        <f t="shared" si="12"/>
        <v>100</v>
      </c>
    </row>
    <row r="24" spans="2:29" x14ac:dyDescent="0.3">
      <c r="B24" s="1" t="s">
        <v>248</v>
      </c>
      <c r="C24" s="16">
        <v>0</v>
      </c>
      <c r="D24" s="16">
        <v>0</v>
      </c>
      <c r="E24" s="16">
        <v>184.75419874000002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184.75419874000002</v>
      </c>
      <c r="O24" s="71">
        <v>5.5757764770865315</v>
      </c>
      <c r="Q24" s="1" t="s">
        <v>248</v>
      </c>
      <c r="R24" s="16">
        <f t="shared" si="1"/>
        <v>0</v>
      </c>
      <c r="S24" s="16">
        <f t="shared" si="2"/>
        <v>0</v>
      </c>
      <c r="T24" s="16">
        <f t="shared" si="3"/>
        <v>100</v>
      </c>
      <c r="U24" s="16">
        <f t="shared" si="4"/>
        <v>0</v>
      </c>
      <c r="V24" s="16">
        <f t="shared" si="5"/>
        <v>0</v>
      </c>
      <c r="W24" s="16">
        <f t="shared" si="6"/>
        <v>0</v>
      </c>
      <c r="X24" s="16">
        <f t="shared" si="7"/>
        <v>0</v>
      </c>
      <c r="Y24" s="16">
        <f t="shared" si="8"/>
        <v>0</v>
      </c>
      <c r="Z24" s="16">
        <f t="shared" si="9"/>
        <v>0</v>
      </c>
      <c r="AA24" s="16">
        <f t="shared" si="10"/>
        <v>0</v>
      </c>
      <c r="AB24" s="16">
        <f t="shared" si="11"/>
        <v>0</v>
      </c>
      <c r="AC24" s="16">
        <f t="shared" si="12"/>
        <v>100</v>
      </c>
    </row>
    <row r="25" spans="2:29" x14ac:dyDescent="0.3">
      <c r="B25" s="1" t="s">
        <v>249</v>
      </c>
      <c r="C25" s="16">
        <v>0</v>
      </c>
      <c r="D25" s="16">
        <v>52.04209616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52.04209616</v>
      </c>
      <c r="O25" s="71">
        <v>1.570600817551971</v>
      </c>
      <c r="Q25" s="1" t="s">
        <v>249</v>
      </c>
      <c r="R25" s="16">
        <f t="shared" si="1"/>
        <v>0</v>
      </c>
      <c r="S25" s="16">
        <f t="shared" si="2"/>
        <v>100</v>
      </c>
      <c r="T25" s="16">
        <f t="shared" si="3"/>
        <v>0</v>
      </c>
      <c r="U25" s="16">
        <f t="shared" si="4"/>
        <v>0</v>
      </c>
      <c r="V25" s="16">
        <f t="shared" si="5"/>
        <v>0</v>
      </c>
      <c r="W25" s="16">
        <f t="shared" si="6"/>
        <v>0</v>
      </c>
      <c r="X25" s="16">
        <f t="shared" si="7"/>
        <v>0</v>
      </c>
      <c r="Y25" s="16">
        <f t="shared" si="8"/>
        <v>0</v>
      </c>
      <c r="Z25" s="16">
        <f t="shared" si="9"/>
        <v>0</v>
      </c>
      <c r="AA25" s="16">
        <f t="shared" si="10"/>
        <v>0</v>
      </c>
      <c r="AB25" s="16">
        <f t="shared" si="11"/>
        <v>0</v>
      </c>
      <c r="AC25" s="16">
        <f t="shared" si="12"/>
        <v>100</v>
      </c>
    </row>
    <row r="26" spans="2:29" x14ac:dyDescent="0.3">
      <c r="B26" s="1" t="s">
        <v>258</v>
      </c>
      <c r="C26" s="16">
        <v>0</v>
      </c>
      <c r="D26" s="16">
        <v>0</v>
      </c>
      <c r="E26" s="16">
        <v>20.597416289999998</v>
      </c>
      <c r="F26" s="16">
        <v>0</v>
      </c>
      <c r="G26" s="16">
        <v>3.4408080000000001E-2</v>
      </c>
      <c r="H26" s="16">
        <v>0</v>
      </c>
      <c r="I26" s="16">
        <v>1.05E-4</v>
      </c>
      <c r="J26" s="16">
        <v>2.9999999999999997E-4</v>
      </c>
      <c r="K26" s="16">
        <v>3.3952650000000001E-2</v>
      </c>
      <c r="L26" s="16">
        <v>0</v>
      </c>
      <c r="M26" s="16">
        <v>0.43311809000000356</v>
      </c>
      <c r="N26" s="16">
        <v>21.099300109999998</v>
      </c>
      <c r="O26" s="71">
        <v>0.63676485859943088</v>
      </c>
      <c r="Q26" s="1" t="s">
        <v>258</v>
      </c>
      <c r="R26" s="16">
        <f t="shared" si="1"/>
        <v>0</v>
      </c>
      <c r="S26" s="16">
        <f t="shared" si="2"/>
        <v>0</v>
      </c>
      <c r="T26" s="16">
        <f t="shared" si="3"/>
        <v>97.621324795687741</v>
      </c>
      <c r="U26" s="16">
        <f t="shared" si="4"/>
        <v>0</v>
      </c>
      <c r="V26" s="16">
        <f t="shared" si="5"/>
        <v>0.1630768784775582</v>
      </c>
      <c r="W26" s="16">
        <f t="shared" si="6"/>
        <v>0</v>
      </c>
      <c r="X26" s="16">
        <f t="shared" si="7"/>
        <v>4.9764683876995207E-4</v>
      </c>
      <c r="Y26" s="16">
        <f t="shared" si="8"/>
        <v>1.4218481107712913E-3</v>
      </c>
      <c r="Z26" s="16">
        <f t="shared" si="9"/>
        <v>0.16091837086059632</v>
      </c>
      <c r="AA26" s="16">
        <f t="shared" si="10"/>
        <v>0</v>
      </c>
      <c r="AB26" s="16">
        <f t="shared" si="11"/>
        <v>2.0527604600245843</v>
      </c>
      <c r="AC26" s="16">
        <f t="shared" si="12"/>
        <v>100</v>
      </c>
    </row>
    <row r="27" spans="2:29" x14ac:dyDescent="0.3">
      <c r="B27" s="4" t="s">
        <v>259</v>
      </c>
      <c r="C27" s="22">
        <v>0</v>
      </c>
      <c r="D27" s="22">
        <v>0</v>
      </c>
      <c r="E27" s="22">
        <v>1.0573342899999618</v>
      </c>
      <c r="F27" s="22">
        <v>3.5500000000186267E-4</v>
      </c>
      <c r="G27" s="22">
        <v>0.24845018999996782</v>
      </c>
      <c r="H27" s="22">
        <v>0</v>
      </c>
      <c r="I27" s="22">
        <v>6.1839999999850994E-5</v>
      </c>
      <c r="J27" s="22">
        <v>0</v>
      </c>
      <c r="K27" s="22">
        <v>3.8898000000007452E-3</v>
      </c>
      <c r="L27" s="22">
        <v>6.3332770000003272E-2</v>
      </c>
      <c r="M27" s="22">
        <v>3.9713439999511463E-2</v>
      </c>
      <c r="N27" s="22">
        <v>1.413137329999447</v>
      </c>
      <c r="O27" s="73">
        <v>4.2647679658919038E-2</v>
      </c>
      <c r="Q27" s="4" t="s">
        <v>259</v>
      </c>
      <c r="R27" s="22">
        <f t="shared" si="1"/>
        <v>0</v>
      </c>
      <c r="S27" s="22">
        <f t="shared" si="2"/>
        <v>0</v>
      </c>
      <c r="T27" s="22">
        <f t="shared" si="3"/>
        <v>74.821764845768783</v>
      </c>
      <c r="U27" s="22">
        <f t="shared" si="4"/>
        <v>2.5121408405650258E-2</v>
      </c>
      <c r="V27" s="22">
        <f t="shared" si="5"/>
        <v>17.581461102585482</v>
      </c>
      <c r="W27" s="22">
        <f t="shared" si="6"/>
        <v>0</v>
      </c>
      <c r="X27" s="22">
        <f t="shared" si="7"/>
        <v>4.3760785797000486E-3</v>
      </c>
      <c r="Y27" s="22">
        <f t="shared" si="8"/>
        <v>0</v>
      </c>
      <c r="Z27" s="22">
        <f t="shared" si="9"/>
        <v>0.27525987159381515</v>
      </c>
      <c r="AA27" s="22">
        <f t="shared" si="10"/>
        <v>4.4817137482333766</v>
      </c>
      <c r="AB27" s="22">
        <f t="shared" si="11"/>
        <v>2.810302944833182</v>
      </c>
      <c r="AC27" s="22">
        <f t="shared" si="12"/>
        <v>100</v>
      </c>
    </row>
    <row r="28" spans="2:29" x14ac:dyDescent="0.3">
      <c r="B28" s="4" t="s">
        <v>70</v>
      </c>
      <c r="C28" s="22">
        <v>18.605065719999999</v>
      </c>
      <c r="D28" s="22">
        <v>718.82341511000004</v>
      </c>
      <c r="E28" s="22">
        <v>2054.9352860899999</v>
      </c>
      <c r="F28" s="22">
        <v>16.65117764</v>
      </c>
      <c r="G28" s="22">
        <v>242.58625209000002</v>
      </c>
      <c r="H28" s="22">
        <v>24.49693662</v>
      </c>
      <c r="I28" s="22">
        <v>32.431788769999997</v>
      </c>
      <c r="J28" s="22">
        <v>57.141289780000001</v>
      </c>
      <c r="K28" s="22">
        <v>28.755958579999998</v>
      </c>
      <c r="L28" s="22">
        <v>32.385337669999998</v>
      </c>
      <c r="M28" s="22">
        <v>86.702649849999901</v>
      </c>
      <c r="N28" s="22">
        <v>3313.5151579200001</v>
      </c>
      <c r="O28" s="73">
        <v>100</v>
      </c>
      <c r="Q28" s="4" t="s">
        <v>70</v>
      </c>
      <c r="R28" s="22">
        <f t="shared" si="1"/>
        <v>0.56149028549122426</v>
      </c>
      <c r="S28" s="22">
        <f t="shared" si="2"/>
        <v>21.693681207157315</v>
      </c>
      <c r="T28" s="22">
        <f t="shared" si="3"/>
        <v>62.016776388611682</v>
      </c>
      <c r="U28" s="22">
        <f t="shared" si="4"/>
        <v>0.50252305622324289</v>
      </c>
      <c r="V28" s="22">
        <f t="shared" si="5"/>
        <v>7.3211149045196819</v>
      </c>
      <c r="W28" s="22">
        <f t="shared" si="6"/>
        <v>0.73930359308745441</v>
      </c>
      <c r="X28" s="22">
        <f t="shared" si="7"/>
        <v>0.97877291107243569</v>
      </c>
      <c r="Y28" s="22">
        <f t="shared" si="8"/>
        <v>1.7244915763677819</v>
      </c>
      <c r="Z28" s="22">
        <f t="shared" si="9"/>
        <v>0.86783844978850311</v>
      </c>
      <c r="AA28" s="22">
        <f t="shared" si="10"/>
        <v>0.97737104333421287</v>
      </c>
      <c r="AB28" s="22">
        <f t="shared" si="11"/>
        <v>2.6166365843464536</v>
      </c>
      <c r="AC28" s="22">
        <f t="shared" si="12"/>
        <v>100</v>
      </c>
    </row>
    <row r="29" spans="2:29" x14ac:dyDescent="0.3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2:29" x14ac:dyDescent="0.3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2:29" x14ac:dyDescent="0.3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2:29" x14ac:dyDescent="0.3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3:29" x14ac:dyDescent="0.3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3:29" x14ac:dyDescent="0.3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3:29" x14ac:dyDescent="0.3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3:29" x14ac:dyDescent="0.3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3:29" x14ac:dyDescent="0.3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3:29" x14ac:dyDescent="0.3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3:29" x14ac:dyDescent="0.3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3:29" x14ac:dyDescent="0.3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3:29" x14ac:dyDescent="0.3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3:29" x14ac:dyDescent="0.3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3:29" x14ac:dyDescent="0.3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3:29" x14ac:dyDescent="0.3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3:29" x14ac:dyDescent="0.3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3:29" x14ac:dyDescent="0.3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3:29" x14ac:dyDescent="0.3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3:29" x14ac:dyDescent="0.3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3:29" x14ac:dyDescent="0.3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3:29" x14ac:dyDescent="0.3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3:29" x14ac:dyDescent="0.3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3:29" x14ac:dyDescent="0.3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3:29" x14ac:dyDescent="0.3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3:29" x14ac:dyDescent="0.3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3:29" x14ac:dyDescent="0.3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3:29" x14ac:dyDescent="0.3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3:29" x14ac:dyDescent="0.3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3:29" x14ac:dyDescent="0.3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3:29" x14ac:dyDescent="0.3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3:29" x14ac:dyDescent="0.3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3:29" x14ac:dyDescent="0.3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3:29" x14ac:dyDescent="0.3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3:29" x14ac:dyDescent="0.3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3:29" x14ac:dyDescent="0.3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7"/>
  <sheetViews>
    <sheetView topLeftCell="A7" workbookViewId="0">
      <selection activeCell="K5" sqref="K5"/>
    </sheetView>
  </sheetViews>
  <sheetFormatPr defaultColWidth="8.7265625" defaultRowHeight="11.5" x14ac:dyDescent="0.3"/>
  <cols>
    <col min="1" max="1" width="8.7265625" style="1"/>
    <col min="2" max="2" width="5.7265625" style="44" customWidth="1"/>
    <col min="3" max="3" width="8.7265625" style="1"/>
    <col min="4" max="4" width="58.453125" style="20" customWidth="1"/>
    <col min="5" max="5" width="6.7265625" style="43" bestFit="1" customWidth="1"/>
    <col min="6" max="6" width="7.81640625" style="1" bestFit="1" customWidth="1"/>
    <col min="7" max="7" width="6.1796875" style="1" bestFit="1" customWidth="1"/>
    <col min="8" max="16384" width="8.7265625" style="1"/>
  </cols>
  <sheetData>
    <row r="2" spans="2:7" ht="119" x14ac:dyDescent="0.3">
      <c r="B2" s="14" t="s">
        <v>111</v>
      </c>
      <c r="C2" s="9" t="s">
        <v>112</v>
      </c>
      <c r="D2" s="9" t="s">
        <v>113</v>
      </c>
      <c r="E2" s="49" t="s">
        <v>114</v>
      </c>
      <c r="F2" s="50" t="s">
        <v>115</v>
      </c>
      <c r="G2" s="50" t="s">
        <v>116</v>
      </c>
    </row>
    <row r="3" spans="2:7" x14ac:dyDescent="0.3">
      <c r="B3" s="46">
        <v>1</v>
      </c>
      <c r="C3" s="12">
        <v>27101230</v>
      </c>
      <c r="D3" s="67" t="s">
        <v>71</v>
      </c>
      <c r="E3" s="48">
        <v>346.76322168000002</v>
      </c>
      <c r="F3" s="15">
        <v>9.5867815127281641</v>
      </c>
      <c r="G3" s="15">
        <v>6.8906848269975587</v>
      </c>
    </row>
    <row r="4" spans="2:7" x14ac:dyDescent="0.3">
      <c r="B4" s="46">
        <v>2</v>
      </c>
      <c r="C4" s="12">
        <v>27101202</v>
      </c>
      <c r="D4" s="67" t="s">
        <v>72</v>
      </c>
      <c r="E4" s="48">
        <v>204.36673413600002</v>
      </c>
      <c r="F4" s="15">
        <v>5.6500202620670166</v>
      </c>
      <c r="G4" s="15">
        <v>4.0610614563776286</v>
      </c>
    </row>
    <row r="5" spans="2:7" x14ac:dyDescent="0.3">
      <c r="B5" s="46">
        <v>3</v>
      </c>
      <c r="C5" s="12">
        <v>27160000</v>
      </c>
      <c r="D5" s="67" t="s">
        <v>73</v>
      </c>
      <c r="E5" s="48">
        <v>188.64039959000002</v>
      </c>
      <c r="F5" s="15">
        <v>5.2152425121137647</v>
      </c>
      <c r="G5" s="15">
        <v>3.7485565306378068</v>
      </c>
    </row>
    <row r="6" spans="2:7" ht="34.5" x14ac:dyDescent="0.3">
      <c r="B6" s="46">
        <v>4</v>
      </c>
      <c r="C6" s="12">
        <v>85177900</v>
      </c>
      <c r="D6" s="70" t="s">
        <v>264</v>
      </c>
      <c r="E6" s="48">
        <v>62.689913924000003</v>
      </c>
      <c r="F6" s="15">
        <v>1.7331552779139097</v>
      </c>
      <c r="G6" s="15">
        <v>1.2457389125324432</v>
      </c>
    </row>
    <row r="7" spans="2:7" x14ac:dyDescent="0.3">
      <c r="B7" s="46">
        <v>5</v>
      </c>
      <c r="C7" s="12">
        <v>85444990</v>
      </c>
      <c r="D7" s="67" t="s">
        <v>265</v>
      </c>
      <c r="E7" s="48">
        <v>56.509376404000001</v>
      </c>
      <c r="F7" s="15">
        <v>1.56228518809182</v>
      </c>
      <c r="G7" s="15">
        <v>1.1229227271670463</v>
      </c>
    </row>
    <row r="8" spans="2:7" x14ac:dyDescent="0.3">
      <c r="B8" s="46">
        <v>6</v>
      </c>
      <c r="C8" s="12">
        <v>25232900</v>
      </c>
      <c r="D8" s="67" t="s">
        <v>75</v>
      </c>
      <c r="E8" s="48">
        <v>42.890865611000002</v>
      </c>
      <c r="F8" s="15">
        <v>1.1857813395328671</v>
      </c>
      <c r="G8" s="15">
        <v>0.85230329632606217</v>
      </c>
    </row>
    <row r="9" spans="2:7" x14ac:dyDescent="0.3">
      <c r="B9" s="46">
        <v>7</v>
      </c>
      <c r="C9" s="12">
        <v>10019900</v>
      </c>
      <c r="D9" s="67" t="s">
        <v>267</v>
      </c>
      <c r="E9" s="48">
        <v>38.254237340000003</v>
      </c>
      <c r="F9" s="15">
        <v>1.0575949016100035</v>
      </c>
      <c r="G9" s="15">
        <v>0.76016681218389082</v>
      </c>
    </row>
    <row r="10" spans="2:7" ht="23" x14ac:dyDescent="0.3">
      <c r="B10" s="46">
        <v>8</v>
      </c>
      <c r="C10" s="12">
        <v>87041090</v>
      </c>
      <c r="D10" s="67" t="s">
        <v>185</v>
      </c>
      <c r="E10" s="48">
        <v>38.188623939999999</v>
      </c>
      <c r="F10" s="15">
        <v>1.0557809222408541</v>
      </c>
      <c r="G10" s="15">
        <v>0.75886297939090508</v>
      </c>
    </row>
    <row r="11" spans="2:7" x14ac:dyDescent="0.3">
      <c r="B11" s="46">
        <v>9</v>
      </c>
      <c r="C11" s="12">
        <v>88022000</v>
      </c>
      <c r="D11" s="67" t="s">
        <v>76</v>
      </c>
      <c r="E11" s="48">
        <v>36.550751729999995</v>
      </c>
      <c r="F11" s="15">
        <v>1.0104995254797833</v>
      </c>
      <c r="G11" s="15">
        <v>0.7263160987519226</v>
      </c>
    </row>
    <row r="12" spans="2:7" x14ac:dyDescent="0.3">
      <c r="B12" s="46">
        <v>10</v>
      </c>
      <c r="C12" s="12">
        <v>85044090</v>
      </c>
      <c r="D12" s="67" t="s">
        <v>77</v>
      </c>
      <c r="E12" s="48">
        <v>35.285962421999997</v>
      </c>
      <c r="F12" s="15">
        <v>0.97553255667413508</v>
      </c>
      <c r="G12" s="15">
        <v>0.70118291290897028</v>
      </c>
    </row>
    <row r="13" spans="2:7" ht="23" x14ac:dyDescent="0.3">
      <c r="B13" s="46">
        <v>11</v>
      </c>
      <c r="C13" s="12">
        <v>30049099</v>
      </c>
      <c r="D13" s="67" t="s">
        <v>78</v>
      </c>
      <c r="E13" s="48">
        <v>35.230148494999995</v>
      </c>
      <c r="F13" s="15">
        <v>0.97398949821215619</v>
      </c>
      <c r="G13" s="15">
        <v>0.70007380976345568</v>
      </c>
    </row>
    <row r="14" spans="2:7" ht="34.5" x14ac:dyDescent="0.3">
      <c r="B14" s="46">
        <v>12</v>
      </c>
      <c r="C14" s="12">
        <v>85176290</v>
      </c>
      <c r="D14" s="70" t="s">
        <v>189</v>
      </c>
      <c r="E14" s="48">
        <v>31.437078688</v>
      </c>
      <c r="F14" s="15">
        <v>0.86912448015729526</v>
      </c>
      <c r="G14" s="15">
        <v>0.62470004768969967</v>
      </c>
    </row>
    <row r="15" spans="2:7" x14ac:dyDescent="0.3">
      <c r="B15" s="46">
        <v>13</v>
      </c>
      <c r="C15" s="12">
        <v>22030090</v>
      </c>
      <c r="D15" s="67" t="s">
        <v>79</v>
      </c>
      <c r="E15" s="48">
        <v>31.052824820000001</v>
      </c>
      <c r="F15" s="15">
        <v>0.85850121434470539</v>
      </c>
      <c r="G15" s="15">
        <v>0.61706436970425826</v>
      </c>
    </row>
    <row r="16" spans="2:7" x14ac:dyDescent="0.3">
      <c r="B16" s="46">
        <v>14</v>
      </c>
      <c r="C16" s="12">
        <v>10063000</v>
      </c>
      <c r="D16" s="67" t="s">
        <v>80</v>
      </c>
      <c r="E16" s="48">
        <v>30.028465690000001</v>
      </c>
      <c r="F16" s="15">
        <v>0.83018129298078192</v>
      </c>
      <c r="G16" s="15">
        <v>0.59670887790703075</v>
      </c>
    </row>
    <row r="17" spans="2:7" ht="23" x14ac:dyDescent="0.3">
      <c r="B17" s="46">
        <v>15</v>
      </c>
      <c r="C17" s="12">
        <v>15121910</v>
      </c>
      <c r="D17" s="67" t="s">
        <v>81</v>
      </c>
      <c r="E17" s="48">
        <v>29.63259184</v>
      </c>
      <c r="F17" s="15">
        <v>0.81923677560040431</v>
      </c>
      <c r="G17" s="15">
        <v>0.58884229413732114</v>
      </c>
    </row>
    <row r="18" spans="2:7" x14ac:dyDescent="0.3">
      <c r="B18" s="46">
        <v>16</v>
      </c>
      <c r="C18" s="12">
        <v>84749000</v>
      </c>
      <c r="D18" s="67" t="s">
        <v>186</v>
      </c>
      <c r="E18" s="48">
        <v>29.560218679999998</v>
      </c>
      <c r="F18" s="15">
        <v>0.81723591268032802</v>
      </c>
      <c r="G18" s="15">
        <v>0.58740413517375578</v>
      </c>
    </row>
    <row r="19" spans="2:7" x14ac:dyDescent="0.3">
      <c r="B19" s="46">
        <v>17</v>
      </c>
      <c r="C19" s="12">
        <v>85414300</v>
      </c>
      <c r="D19" s="67" t="s">
        <v>82</v>
      </c>
      <c r="E19" s="48">
        <v>29.003964982999999</v>
      </c>
      <c r="F19" s="15">
        <v>0.8018574575115518</v>
      </c>
      <c r="G19" s="15">
        <v>0.57635057277083079</v>
      </c>
    </row>
    <row r="20" spans="2:7" ht="34.5" x14ac:dyDescent="0.3">
      <c r="B20" s="46">
        <v>18</v>
      </c>
      <c r="C20" s="12">
        <v>10059010</v>
      </c>
      <c r="D20" s="67" t="s">
        <v>83</v>
      </c>
      <c r="E20" s="48">
        <v>24.208095180000001</v>
      </c>
      <c r="F20" s="15">
        <v>0.66926855220001868</v>
      </c>
      <c r="G20" s="15">
        <v>0.4810497299545643</v>
      </c>
    </row>
    <row r="21" spans="2:7" ht="23" x14ac:dyDescent="0.3">
      <c r="B21" s="46">
        <v>19</v>
      </c>
      <c r="C21" s="12">
        <v>85015290</v>
      </c>
      <c r="D21" s="70" t="s">
        <v>190</v>
      </c>
      <c r="E21" s="48">
        <v>23.65694697</v>
      </c>
      <c r="F21" s="15">
        <v>0.6540312457613412</v>
      </c>
      <c r="G21" s="15">
        <v>0.47009762093425267</v>
      </c>
    </row>
    <row r="22" spans="2:7" x14ac:dyDescent="0.3">
      <c r="B22" s="46">
        <v>20</v>
      </c>
      <c r="C22" s="12">
        <v>87089990</v>
      </c>
      <c r="D22" s="67" t="s">
        <v>187</v>
      </c>
      <c r="E22" s="48">
        <v>22.902785129000002</v>
      </c>
      <c r="F22" s="15">
        <v>0.63318132759563739</v>
      </c>
      <c r="G22" s="15">
        <v>0.45511133856641023</v>
      </c>
    </row>
    <row r="23" spans="2:7" ht="23" x14ac:dyDescent="0.3">
      <c r="B23" s="46">
        <v>21</v>
      </c>
      <c r="C23" s="12">
        <v>84314990</v>
      </c>
      <c r="D23" s="70" t="s">
        <v>191</v>
      </c>
      <c r="E23" s="48">
        <v>22.470045859000003</v>
      </c>
      <c r="F23" s="15">
        <v>0.62121761122061803</v>
      </c>
      <c r="G23" s="15">
        <v>0.44651218578605351</v>
      </c>
    </row>
    <row r="24" spans="2:7" ht="34.5" x14ac:dyDescent="0.3">
      <c r="B24" s="46">
        <v>22</v>
      </c>
      <c r="C24" s="12">
        <v>87042181</v>
      </c>
      <c r="D24" s="67" t="s">
        <v>84</v>
      </c>
      <c r="E24" s="48">
        <v>22.32672938</v>
      </c>
      <c r="F24" s="15">
        <v>0.61725541544711582</v>
      </c>
      <c r="G24" s="15">
        <v>0.4436642808596904</v>
      </c>
    </row>
    <row r="25" spans="2:7" x14ac:dyDescent="0.3">
      <c r="B25" s="46">
        <v>23</v>
      </c>
      <c r="C25" s="12">
        <v>10059090</v>
      </c>
      <c r="D25" s="67" t="s">
        <v>85</v>
      </c>
      <c r="E25" s="48">
        <v>20.848189569999999</v>
      </c>
      <c r="F25" s="15">
        <v>0.57637899825480732</v>
      </c>
      <c r="G25" s="15">
        <v>0.41428356457288446</v>
      </c>
    </row>
    <row r="26" spans="2:7" x14ac:dyDescent="0.3">
      <c r="B26" s="46">
        <v>24</v>
      </c>
      <c r="C26" s="12">
        <v>84303100</v>
      </c>
      <c r="D26" s="70" t="s">
        <v>192</v>
      </c>
      <c r="E26" s="48">
        <v>20.809942199999998</v>
      </c>
      <c r="F26" s="15">
        <v>0.57532159321095633</v>
      </c>
      <c r="G26" s="15">
        <v>0.41352353422464078</v>
      </c>
    </row>
    <row r="27" spans="2:7" ht="23" x14ac:dyDescent="0.3">
      <c r="B27" s="46">
        <v>25</v>
      </c>
      <c r="C27" s="12">
        <v>87032390</v>
      </c>
      <c r="D27" s="67" t="s">
        <v>188</v>
      </c>
      <c r="E27" s="48">
        <v>19.724614439</v>
      </c>
      <c r="F27" s="15">
        <v>0.54531610397828567</v>
      </c>
      <c r="G27" s="15">
        <v>0.39195650788658415</v>
      </c>
    </row>
    <row r="28" spans="2:7" ht="23" x14ac:dyDescent="0.3">
      <c r="B28" s="46">
        <v>26</v>
      </c>
      <c r="C28" s="12">
        <v>33049990</v>
      </c>
      <c r="D28" s="67" t="s">
        <v>86</v>
      </c>
      <c r="E28" s="48">
        <v>19.496318497000001</v>
      </c>
      <c r="F28" s="15">
        <v>0.53900452541585042</v>
      </c>
      <c r="G28" s="15">
        <v>0.38741993859303836</v>
      </c>
    </row>
    <row r="29" spans="2:7" x14ac:dyDescent="0.3">
      <c r="B29" s="46">
        <v>27</v>
      </c>
      <c r="C29" s="12">
        <v>85472000</v>
      </c>
      <c r="D29" s="67" t="s">
        <v>87</v>
      </c>
      <c r="E29" s="48">
        <v>19.026553100000001</v>
      </c>
      <c r="F29" s="15">
        <v>0.52601716706377299</v>
      </c>
      <c r="G29" s="15">
        <v>0.37808502332240002</v>
      </c>
    </row>
    <row r="30" spans="2:7" x14ac:dyDescent="0.3">
      <c r="B30" s="46">
        <v>28</v>
      </c>
      <c r="C30" s="12">
        <v>85171310</v>
      </c>
      <c r="D30" s="67" t="s">
        <v>88</v>
      </c>
      <c r="E30" s="48">
        <v>18.394197849000001</v>
      </c>
      <c r="F30" s="15">
        <v>0.50853477201509123</v>
      </c>
      <c r="G30" s="15">
        <v>0.36551921339530513</v>
      </c>
    </row>
    <row r="31" spans="2:7" x14ac:dyDescent="0.3">
      <c r="B31" s="46">
        <v>29</v>
      </c>
      <c r="C31" s="12">
        <v>87059000</v>
      </c>
      <c r="D31" s="70" t="s">
        <v>193</v>
      </c>
      <c r="E31" s="48">
        <v>18.35297276</v>
      </c>
      <c r="F31" s="15">
        <v>0.50739504353070641</v>
      </c>
      <c r="G31" s="15">
        <v>0.36470001148027026</v>
      </c>
    </row>
    <row r="32" spans="2:7" x14ac:dyDescent="0.3">
      <c r="B32" s="46">
        <v>30</v>
      </c>
      <c r="C32" s="12">
        <v>39041000</v>
      </c>
      <c r="D32" s="67" t="s">
        <v>89</v>
      </c>
      <c r="E32" s="48">
        <v>18.342589109999999</v>
      </c>
      <c r="F32" s="15">
        <v>0.50710797218740644</v>
      </c>
      <c r="G32" s="15">
        <v>0.36449367339413408</v>
      </c>
    </row>
    <row r="33" spans="2:7" x14ac:dyDescent="0.3">
      <c r="B33" s="46">
        <v>31</v>
      </c>
      <c r="C33" s="12">
        <v>87054000</v>
      </c>
      <c r="D33" s="67" t="s">
        <v>90</v>
      </c>
      <c r="E33" s="48">
        <v>18.214861980000002</v>
      </c>
      <c r="F33" s="15">
        <v>0.50357676699607912</v>
      </c>
      <c r="G33" s="15">
        <v>0.36195555129334472</v>
      </c>
    </row>
    <row r="34" spans="2:7" x14ac:dyDescent="0.3">
      <c r="B34" s="46">
        <v>32</v>
      </c>
      <c r="C34" s="12">
        <v>73089099</v>
      </c>
      <c r="D34" s="67" t="s">
        <v>91</v>
      </c>
      <c r="E34" s="48">
        <v>17.538847464</v>
      </c>
      <c r="F34" s="15">
        <v>0.48488734707165215</v>
      </c>
      <c r="G34" s="15">
        <v>0.34852216886696391</v>
      </c>
    </row>
    <row r="35" spans="2:7" ht="23" x14ac:dyDescent="0.3">
      <c r="B35" s="46">
        <v>33</v>
      </c>
      <c r="C35" s="12">
        <v>40118010</v>
      </c>
      <c r="D35" s="67" t="s">
        <v>92</v>
      </c>
      <c r="E35" s="48">
        <v>17.106299280000002</v>
      </c>
      <c r="F35" s="15">
        <v>0.47292891355138106</v>
      </c>
      <c r="G35" s="15">
        <v>0.33992681324074164</v>
      </c>
    </row>
    <row r="36" spans="2:7" ht="34.5" x14ac:dyDescent="0.3">
      <c r="B36" s="46">
        <v>34</v>
      </c>
      <c r="C36" s="12">
        <v>22060081</v>
      </c>
      <c r="D36" s="67" t="s">
        <v>196</v>
      </c>
      <c r="E36" s="48">
        <v>17.029001489999999</v>
      </c>
      <c r="F36" s="15">
        <v>0.47079190196013854</v>
      </c>
      <c r="G36" s="15">
        <v>0.33839079478372952</v>
      </c>
    </row>
    <row r="37" spans="2:7" ht="34.5" x14ac:dyDescent="0.3">
      <c r="B37" s="46">
        <v>35</v>
      </c>
      <c r="C37" s="12">
        <v>87032290</v>
      </c>
      <c r="D37" s="70" t="s">
        <v>194</v>
      </c>
      <c r="E37" s="48">
        <v>15.372712098999999</v>
      </c>
      <c r="F37" s="15">
        <v>0.42500133502389181</v>
      </c>
      <c r="G37" s="15">
        <v>0.30547793822302766</v>
      </c>
    </row>
    <row r="38" spans="2:7" x14ac:dyDescent="0.3">
      <c r="B38" s="46">
        <v>36</v>
      </c>
      <c r="C38" s="12">
        <v>85446023</v>
      </c>
      <c r="D38" s="67" t="s">
        <v>93</v>
      </c>
      <c r="E38" s="48">
        <v>15.356300320000001</v>
      </c>
      <c r="F38" s="15">
        <v>0.42454760714944795</v>
      </c>
      <c r="G38" s="15">
        <v>0.3051518125284069</v>
      </c>
    </row>
    <row r="39" spans="2:7" x14ac:dyDescent="0.3">
      <c r="B39" s="46">
        <v>37</v>
      </c>
      <c r="C39" s="12">
        <v>17011300</v>
      </c>
      <c r="D39" s="67" t="s">
        <v>94</v>
      </c>
      <c r="E39" s="48">
        <v>15.249132060000001</v>
      </c>
      <c r="F39" s="15">
        <v>0.42158478228947088</v>
      </c>
      <c r="G39" s="15">
        <v>0.30302222479548635</v>
      </c>
    </row>
    <row r="40" spans="2:7" x14ac:dyDescent="0.3">
      <c r="B40" s="46">
        <v>38</v>
      </c>
      <c r="C40" s="12">
        <v>34029090</v>
      </c>
      <c r="D40" s="70" t="s">
        <v>195</v>
      </c>
      <c r="E40" s="48">
        <v>15.060706168999999</v>
      </c>
      <c r="F40" s="15">
        <v>0.4163754701842064</v>
      </c>
      <c r="G40" s="15">
        <v>0.29927793085959314</v>
      </c>
    </row>
    <row r="41" spans="2:7" ht="23" x14ac:dyDescent="0.3">
      <c r="B41" s="46">
        <v>39</v>
      </c>
      <c r="C41" s="12">
        <v>40118020</v>
      </c>
      <c r="D41" s="67" t="s">
        <v>95</v>
      </c>
      <c r="E41" s="48">
        <v>14.47589876</v>
      </c>
      <c r="F41" s="15">
        <v>0.40020760546676137</v>
      </c>
      <c r="G41" s="15">
        <v>0.28765696505938854</v>
      </c>
    </row>
    <row r="42" spans="2:7" x14ac:dyDescent="0.3">
      <c r="B42" s="46">
        <v>40</v>
      </c>
      <c r="C42" s="12">
        <v>21039095</v>
      </c>
      <c r="D42" s="67" t="s">
        <v>96</v>
      </c>
      <c r="E42" s="48">
        <v>14.14464725</v>
      </c>
      <c r="F42" s="15">
        <v>0.39104966813780828</v>
      </c>
      <c r="G42" s="15">
        <v>0.28107452029255736</v>
      </c>
    </row>
    <row r="43" spans="2:7" ht="23" x14ac:dyDescent="0.3">
      <c r="B43" s="46">
        <v>41</v>
      </c>
      <c r="C43" s="12">
        <v>23040000</v>
      </c>
      <c r="D43" s="67" t="s">
        <v>97</v>
      </c>
      <c r="E43" s="48">
        <v>14.103471169000001</v>
      </c>
      <c r="F43" s="15">
        <v>0.38991129455197954</v>
      </c>
      <c r="G43" s="15">
        <v>0.28025629223709264</v>
      </c>
    </row>
    <row r="44" spans="2:7" ht="34.5" x14ac:dyDescent="0.3">
      <c r="B44" s="46">
        <v>42</v>
      </c>
      <c r="C44" s="12">
        <v>87033290</v>
      </c>
      <c r="D44" s="70" t="s">
        <v>197</v>
      </c>
      <c r="E44" s="48">
        <v>14.02003698</v>
      </c>
      <c r="F44" s="15">
        <v>0.38760463314550314</v>
      </c>
      <c r="G44" s="15">
        <v>0.27859833469070183</v>
      </c>
    </row>
    <row r="45" spans="2:7" ht="34.5" x14ac:dyDescent="0.3">
      <c r="B45" s="46">
        <v>43</v>
      </c>
      <c r="C45" s="12">
        <v>44071100</v>
      </c>
      <c r="D45" s="67" t="s">
        <v>98</v>
      </c>
      <c r="E45" s="48">
        <v>13.98509687</v>
      </c>
      <c r="F45" s="15">
        <v>0.38663866218993914</v>
      </c>
      <c r="G45" s="15">
        <v>0.27790402436371792</v>
      </c>
    </row>
    <row r="46" spans="2:7" ht="23" x14ac:dyDescent="0.3">
      <c r="B46" s="46">
        <v>44</v>
      </c>
      <c r="C46" s="12">
        <v>39269099</v>
      </c>
      <c r="D46" s="67" t="s">
        <v>99</v>
      </c>
      <c r="E46" s="48">
        <v>13.896274597</v>
      </c>
      <c r="F46" s="15">
        <v>0.38418303924183794</v>
      </c>
      <c r="G46" s="15">
        <v>0.27613899782516149</v>
      </c>
    </row>
    <row r="47" spans="2:7" ht="23" x14ac:dyDescent="0.3">
      <c r="B47" s="46">
        <v>45</v>
      </c>
      <c r="C47" s="12">
        <v>84212100</v>
      </c>
      <c r="D47" s="67" t="s">
        <v>100</v>
      </c>
      <c r="E47" s="48">
        <v>13.883536749999999</v>
      </c>
      <c r="F47" s="15">
        <v>0.38383088264478038</v>
      </c>
      <c r="G47" s="15">
        <v>0.27588587845273704</v>
      </c>
    </row>
    <row r="48" spans="2:7" ht="23" x14ac:dyDescent="0.3">
      <c r="B48" s="46">
        <v>46</v>
      </c>
      <c r="C48" s="12">
        <v>17019900</v>
      </c>
      <c r="D48" s="67" t="s">
        <v>101</v>
      </c>
      <c r="E48" s="48">
        <v>13.66306537</v>
      </c>
      <c r="F48" s="15">
        <v>0.37773562565752083</v>
      </c>
      <c r="G48" s="15">
        <v>0.27150479447966464</v>
      </c>
    </row>
    <row r="49" spans="2:7" x14ac:dyDescent="0.3">
      <c r="B49" s="46">
        <v>47</v>
      </c>
      <c r="C49" s="12">
        <v>27111390</v>
      </c>
      <c r="D49" s="67" t="s">
        <v>102</v>
      </c>
      <c r="E49" s="48">
        <v>13.01193544</v>
      </c>
      <c r="F49" s="15">
        <v>0.35973417687334597</v>
      </c>
      <c r="G49" s="15">
        <v>0.25856590463051149</v>
      </c>
    </row>
    <row r="50" spans="2:7" ht="23" x14ac:dyDescent="0.3">
      <c r="B50" s="46">
        <v>48</v>
      </c>
      <c r="C50" s="12">
        <v>16041317</v>
      </c>
      <c r="D50" s="67" t="s">
        <v>103</v>
      </c>
      <c r="E50" s="48">
        <v>12.724192789999998</v>
      </c>
      <c r="F50" s="15">
        <v>0.35177910625173014</v>
      </c>
      <c r="G50" s="15">
        <v>0.25284804359891455</v>
      </c>
    </row>
    <row r="51" spans="2:7" ht="34.5" x14ac:dyDescent="0.3">
      <c r="B51" s="46">
        <v>49</v>
      </c>
      <c r="C51" s="12">
        <v>87043183</v>
      </c>
      <c r="D51" s="67" t="s">
        <v>104</v>
      </c>
      <c r="E51" s="48">
        <v>12.67843356</v>
      </c>
      <c r="F51" s="15">
        <v>0.35051402474142657</v>
      </c>
      <c r="G51" s="15">
        <v>0.25193874176947473</v>
      </c>
    </row>
    <row r="52" spans="2:7" x14ac:dyDescent="0.3">
      <c r="B52" s="46">
        <v>50</v>
      </c>
      <c r="C52" s="12">
        <v>62171090</v>
      </c>
      <c r="D52" s="67" t="s">
        <v>105</v>
      </c>
      <c r="E52" s="48">
        <v>12.226658430000001</v>
      </c>
      <c r="F52" s="15">
        <v>0.3380240338963445</v>
      </c>
      <c r="G52" s="15">
        <v>0.24296131902428342</v>
      </c>
    </row>
    <row r="53" spans="2:7" x14ac:dyDescent="0.3">
      <c r="B53" s="47"/>
      <c r="C53" s="12"/>
      <c r="D53" s="9" t="s">
        <v>106</v>
      </c>
      <c r="E53" s="51">
        <v>1830.3864688439992</v>
      </c>
      <c r="F53" s="52">
        <v>50.60373783484637</v>
      </c>
      <c r="G53" s="52">
        <v>36.372416334406296</v>
      </c>
    </row>
    <row r="54" spans="2:7" x14ac:dyDescent="0.3">
      <c r="B54" s="47"/>
      <c r="C54" s="12"/>
      <c r="D54" s="9" t="s">
        <v>107</v>
      </c>
      <c r="E54" s="51">
        <v>1786.7108981879915</v>
      </c>
      <c r="F54" s="52">
        <v>49.396262165153637</v>
      </c>
      <c r="G54" s="52">
        <v>35.504519818242485</v>
      </c>
    </row>
    <row r="55" spans="2:7" x14ac:dyDescent="0.3">
      <c r="B55" s="47"/>
      <c r="C55" s="12"/>
      <c r="D55" s="9" t="s">
        <v>108</v>
      </c>
      <c r="E55" s="51">
        <v>3617.0973670319904</v>
      </c>
      <c r="F55" s="52">
        <v>100</v>
      </c>
      <c r="G55" s="52">
        <v>71.876936152648767</v>
      </c>
    </row>
    <row r="56" spans="2:7" x14ac:dyDescent="0.3">
      <c r="B56" s="47"/>
      <c r="C56" s="12"/>
      <c r="D56" s="9" t="s">
        <v>109</v>
      </c>
      <c r="E56" s="51">
        <v>1414.6925723299998</v>
      </c>
      <c r="F56" s="52"/>
      <c r="G56" s="52">
        <v>28.111979683982486</v>
      </c>
    </row>
    <row r="57" spans="2:7" x14ac:dyDescent="0.3">
      <c r="B57" s="47"/>
      <c r="C57" s="12"/>
      <c r="D57" s="9" t="s">
        <v>110</v>
      </c>
      <c r="E57" s="51">
        <v>5032.3477330059995</v>
      </c>
      <c r="F57" s="52"/>
      <c r="G57" s="52">
        <v>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82"/>
  <sheetViews>
    <sheetView topLeftCell="A40" workbookViewId="0">
      <selection activeCell="D39" sqref="D39"/>
    </sheetView>
  </sheetViews>
  <sheetFormatPr defaultColWidth="8.7265625" defaultRowHeight="11.5" x14ac:dyDescent="0.3"/>
  <cols>
    <col min="1" max="1" width="10" style="43" customWidth="1"/>
    <col min="2" max="2" width="4.81640625" style="1" customWidth="1"/>
    <col min="3" max="3" width="10.453125" style="1" customWidth="1"/>
    <col min="4" max="4" width="61.26953125" style="20" customWidth="1"/>
    <col min="5" max="5" width="9.7265625" style="42" customWidth="1"/>
    <col min="6" max="6" width="9" style="1" customWidth="1"/>
    <col min="7" max="7" width="7.1796875" style="1" customWidth="1"/>
    <col min="8" max="16384" width="8.7265625" style="1"/>
  </cols>
  <sheetData>
    <row r="2" spans="1:7" ht="119" x14ac:dyDescent="0.3">
      <c r="A2" s="55"/>
      <c r="B2" s="14" t="s">
        <v>111</v>
      </c>
      <c r="C2" s="9" t="s">
        <v>112</v>
      </c>
      <c r="D2" s="9" t="s">
        <v>113</v>
      </c>
      <c r="E2" s="59" t="s">
        <v>114</v>
      </c>
      <c r="F2" s="57" t="s">
        <v>120</v>
      </c>
      <c r="G2" s="57" t="s">
        <v>121</v>
      </c>
    </row>
    <row r="3" spans="1:7" x14ac:dyDescent="0.3">
      <c r="A3" s="56"/>
      <c r="B3" s="60">
        <v>1</v>
      </c>
      <c r="C3" s="12">
        <v>26030000</v>
      </c>
      <c r="D3" s="67" t="s">
        <v>126</v>
      </c>
      <c r="E3" s="58">
        <v>718.82341511000004</v>
      </c>
      <c r="F3" s="61">
        <v>57.113858450385145</v>
      </c>
      <c r="G3" s="61">
        <v>21.693681207157315</v>
      </c>
    </row>
    <row r="4" spans="1:7" x14ac:dyDescent="0.3">
      <c r="A4" s="56"/>
      <c r="B4" s="60">
        <v>2</v>
      </c>
      <c r="C4" s="12">
        <v>85443000</v>
      </c>
      <c r="D4" s="67" t="s">
        <v>127</v>
      </c>
      <c r="E4" s="58">
        <v>82.915934680000007</v>
      </c>
      <c r="F4" s="61">
        <v>6.5880560608480101</v>
      </c>
      <c r="G4" s="61">
        <v>2.5023556775291471</v>
      </c>
    </row>
    <row r="5" spans="1:7" ht="23" x14ac:dyDescent="0.3">
      <c r="A5" s="56"/>
      <c r="B5" s="60">
        <v>3</v>
      </c>
      <c r="C5" s="12">
        <v>85444290</v>
      </c>
      <c r="D5" s="67" t="s">
        <v>198</v>
      </c>
      <c r="E5" s="58">
        <v>54.980565340000005</v>
      </c>
      <c r="F5" s="61">
        <v>4.3684612386623227</v>
      </c>
      <c r="G5" s="61">
        <v>1.6592821435744711</v>
      </c>
    </row>
    <row r="6" spans="1:7" x14ac:dyDescent="0.3">
      <c r="A6" s="56"/>
      <c r="B6" s="60">
        <v>4</v>
      </c>
      <c r="C6" s="12">
        <v>84069000</v>
      </c>
      <c r="D6" s="67" t="s">
        <v>266</v>
      </c>
      <c r="E6" s="58">
        <v>46.950004999999997</v>
      </c>
      <c r="F6" s="61">
        <v>3.7303959268000906</v>
      </c>
      <c r="G6" s="61">
        <v>1.4169244069332105</v>
      </c>
    </row>
    <row r="7" spans="1:7" x14ac:dyDescent="0.3">
      <c r="A7" s="56"/>
      <c r="B7" s="60">
        <v>5</v>
      </c>
      <c r="C7" s="12">
        <v>28362000</v>
      </c>
      <c r="D7" s="67" t="s">
        <v>128</v>
      </c>
      <c r="E7" s="58">
        <v>42.26045938</v>
      </c>
      <c r="F7" s="61">
        <v>3.3577897496678153</v>
      </c>
      <c r="G7" s="61">
        <v>1.2753965914110454</v>
      </c>
    </row>
    <row r="8" spans="1:7" x14ac:dyDescent="0.3">
      <c r="A8" s="56"/>
      <c r="B8" s="60">
        <v>6</v>
      </c>
      <c r="C8" s="53" t="s">
        <v>117</v>
      </c>
      <c r="D8" s="67" t="s">
        <v>129</v>
      </c>
      <c r="E8" s="58">
        <v>22.21351722</v>
      </c>
      <c r="F8" s="61">
        <v>1.7649670997349556</v>
      </c>
      <c r="G8" s="61">
        <v>0.67039129629164385</v>
      </c>
    </row>
    <row r="9" spans="1:7" x14ac:dyDescent="0.3">
      <c r="A9" s="56"/>
      <c r="B9" s="60">
        <v>7</v>
      </c>
      <c r="C9" s="12">
        <v>39172300</v>
      </c>
      <c r="D9" s="67" t="s">
        <v>130</v>
      </c>
      <c r="E9" s="58">
        <v>15.02718582</v>
      </c>
      <c r="F9" s="61">
        <v>1.1939796976421213</v>
      </c>
      <c r="G9" s="61">
        <v>0.45351190816441134</v>
      </c>
    </row>
    <row r="10" spans="1:7" x14ac:dyDescent="0.3">
      <c r="A10" s="56"/>
      <c r="B10" s="60">
        <v>8</v>
      </c>
      <c r="C10" s="12">
        <v>25010090</v>
      </c>
      <c r="D10" s="67" t="s">
        <v>131</v>
      </c>
      <c r="E10" s="58">
        <v>13.07405204</v>
      </c>
      <c r="F10" s="61">
        <v>1.0387941487288108</v>
      </c>
      <c r="G10" s="61">
        <v>0.39456744324076076</v>
      </c>
    </row>
    <row r="11" spans="1:7" x14ac:dyDescent="0.3">
      <c r="A11" s="56"/>
      <c r="B11" s="60">
        <v>9</v>
      </c>
      <c r="C11" s="12">
        <v>85071099</v>
      </c>
      <c r="D11" s="67" t="s">
        <v>132</v>
      </c>
      <c r="E11" s="58">
        <v>12.101281869999999</v>
      </c>
      <c r="F11" s="61">
        <v>0.96150304130761599</v>
      </c>
      <c r="G11" s="61">
        <v>0.36520979362582312</v>
      </c>
    </row>
    <row r="12" spans="1:7" x14ac:dyDescent="0.3">
      <c r="A12" s="56"/>
      <c r="B12" s="60">
        <v>10</v>
      </c>
      <c r="C12" s="12">
        <v>27011200</v>
      </c>
      <c r="D12" s="67" t="s">
        <v>133</v>
      </c>
      <c r="E12" s="58">
        <v>10.658281630000001</v>
      </c>
      <c r="F12" s="61">
        <v>0.84684997113930516</v>
      </c>
      <c r="G12" s="61">
        <v>0.32166086835379221</v>
      </c>
    </row>
    <row r="13" spans="1:7" x14ac:dyDescent="0.3">
      <c r="A13" s="56"/>
      <c r="B13" s="60">
        <v>11</v>
      </c>
      <c r="C13" s="12">
        <v>63026090</v>
      </c>
      <c r="D13" s="67" t="s">
        <v>134</v>
      </c>
      <c r="E13" s="58">
        <v>10.146907039999999</v>
      </c>
      <c r="F13" s="61">
        <v>0.80621888520853535</v>
      </c>
      <c r="G13" s="61">
        <v>0.30622787452010747</v>
      </c>
    </row>
    <row r="14" spans="1:7" x14ac:dyDescent="0.3">
      <c r="A14" s="56"/>
      <c r="B14" s="60">
        <v>12</v>
      </c>
      <c r="C14" s="12">
        <v>94038900</v>
      </c>
      <c r="D14" s="67" t="s">
        <v>199</v>
      </c>
      <c r="E14" s="58">
        <v>8.7832737699999992</v>
      </c>
      <c r="F14" s="61">
        <v>0.6978718893763286</v>
      </c>
      <c r="G14" s="61">
        <v>0.26507419919314756</v>
      </c>
    </row>
    <row r="15" spans="1:7" x14ac:dyDescent="0.3">
      <c r="A15" s="56"/>
      <c r="B15" s="60">
        <v>13</v>
      </c>
      <c r="C15" s="12">
        <v>63019000</v>
      </c>
      <c r="D15" s="67" t="s">
        <v>135</v>
      </c>
      <c r="E15" s="58">
        <v>8.0943301400000003</v>
      </c>
      <c r="F15" s="61">
        <v>0.64313211861066266</v>
      </c>
      <c r="G15" s="61">
        <v>0.24428227288029281</v>
      </c>
    </row>
    <row r="16" spans="1:7" x14ac:dyDescent="0.3">
      <c r="A16" s="56"/>
      <c r="B16" s="60">
        <v>14</v>
      </c>
      <c r="C16" s="12">
        <v>27011900</v>
      </c>
      <c r="D16" s="67" t="s">
        <v>136</v>
      </c>
      <c r="E16" s="58">
        <v>7.9467840899999995</v>
      </c>
      <c r="F16" s="61">
        <v>0.63140889975402048</v>
      </c>
      <c r="G16" s="61">
        <v>0.23982941713743211</v>
      </c>
    </row>
    <row r="17" spans="1:7" x14ac:dyDescent="0.3">
      <c r="A17" s="56"/>
      <c r="B17" s="60">
        <v>15</v>
      </c>
      <c r="C17" s="12">
        <v>74031900</v>
      </c>
      <c r="D17" s="67" t="s">
        <v>200</v>
      </c>
      <c r="E17" s="58">
        <v>7.3966971299999997</v>
      </c>
      <c r="F17" s="61">
        <v>0.5877019362516771</v>
      </c>
      <c r="G17" s="61">
        <v>0.2232281060287391</v>
      </c>
    </row>
    <row r="18" spans="1:7" x14ac:dyDescent="0.3">
      <c r="A18" s="56"/>
      <c r="B18" s="60">
        <v>16</v>
      </c>
      <c r="C18" s="12">
        <v>62171090</v>
      </c>
      <c r="D18" s="67" t="s">
        <v>105</v>
      </c>
      <c r="E18" s="58">
        <v>6.0981880000000004</v>
      </c>
      <c r="F18" s="61">
        <v>0.48452935577027501</v>
      </c>
      <c r="G18" s="61">
        <v>0.18403984015054359</v>
      </c>
    </row>
    <row r="19" spans="1:7" ht="27" customHeight="1" x14ac:dyDescent="0.3">
      <c r="A19" s="56"/>
      <c r="B19" s="60">
        <v>17</v>
      </c>
      <c r="C19" s="12">
        <v>72071900</v>
      </c>
      <c r="D19" s="67" t="s">
        <v>201</v>
      </c>
      <c r="E19" s="58">
        <v>5.36610765</v>
      </c>
      <c r="F19" s="61">
        <v>0.42636217227944506</v>
      </c>
      <c r="G19" s="61">
        <v>0.16194607219990742</v>
      </c>
    </row>
    <row r="20" spans="1:7" x14ac:dyDescent="0.3">
      <c r="A20" s="56"/>
      <c r="B20" s="60">
        <v>18</v>
      </c>
      <c r="C20" s="12">
        <v>85442090</v>
      </c>
      <c r="D20" s="67" t="s">
        <v>202</v>
      </c>
      <c r="E20" s="58">
        <v>5.3542554500000001</v>
      </c>
      <c r="F20" s="61">
        <v>0.42542045994941186</v>
      </c>
      <c r="G20" s="61">
        <v>0.16158837955523458</v>
      </c>
    </row>
    <row r="21" spans="1:7" ht="45" customHeight="1" x14ac:dyDescent="0.3">
      <c r="A21" s="56"/>
      <c r="B21" s="60">
        <v>19</v>
      </c>
      <c r="C21" s="12">
        <v>87042110</v>
      </c>
      <c r="D21" s="67" t="s">
        <v>137</v>
      </c>
      <c r="E21" s="58">
        <v>5.0497024000000001</v>
      </c>
      <c r="F21" s="61">
        <v>0.40122230582323987</v>
      </c>
      <c r="G21" s="61">
        <v>0.15239714198772097</v>
      </c>
    </row>
    <row r="22" spans="1:7" x14ac:dyDescent="0.3">
      <c r="A22" s="56"/>
      <c r="B22" s="60">
        <v>20</v>
      </c>
      <c r="C22" s="12">
        <v>76020090</v>
      </c>
      <c r="D22" s="67" t="s">
        <v>138</v>
      </c>
      <c r="E22" s="58">
        <v>4.8483382900000001</v>
      </c>
      <c r="F22" s="61">
        <v>0.38522299217571787</v>
      </c>
      <c r="G22" s="61">
        <v>0.14632008785025319</v>
      </c>
    </row>
    <row r="23" spans="1:7" x14ac:dyDescent="0.3">
      <c r="A23" s="56"/>
      <c r="B23" s="60">
        <v>21</v>
      </c>
      <c r="C23" s="12">
        <v>68101100</v>
      </c>
      <c r="D23" s="67" t="s">
        <v>139</v>
      </c>
      <c r="E23" s="58">
        <v>4.7288610499999999</v>
      </c>
      <c r="F23" s="61">
        <v>0.37572997062137903</v>
      </c>
      <c r="G23" s="61">
        <v>0.14271433280445464</v>
      </c>
    </row>
    <row r="24" spans="1:7" x14ac:dyDescent="0.3">
      <c r="A24" s="56"/>
      <c r="B24" s="60">
        <v>22</v>
      </c>
      <c r="C24" s="12">
        <v>25232900</v>
      </c>
      <c r="D24" s="67" t="s">
        <v>75</v>
      </c>
      <c r="E24" s="58">
        <v>4.7032367300000004</v>
      </c>
      <c r="F24" s="61">
        <v>0.37369399940146075</v>
      </c>
      <c r="G24" s="61">
        <v>0.14194100542314625</v>
      </c>
    </row>
    <row r="25" spans="1:7" x14ac:dyDescent="0.3">
      <c r="A25" s="56"/>
      <c r="B25" s="60">
        <v>23</v>
      </c>
      <c r="C25" s="12">
        <v>87089990</v>
      </c>
      <c r="D25" s="67" t="s">
        <v>203</v>
      </c>
      <c r="E25" s="58">
        <v>4.66238682</v>
      </c>
      <c r="F25" s="61">
        <v>0.37044828435043675</v>
      </c>
      <c r="G25" s="61">
        <v>0.1407081784085373</v>
      </c>
    </row>
    <row r="26" spans="1:7" x14ac:dyDescent="0.3">
      <c r="A26" s="56"/>
      <c r="B26" s="60">
        <v>24</v>
      </c>
      <c r="C26" s="12">
        <v>84295190</v>
      </c>
      <c r="D26" s="67" t="s">
        <v>204</v>
      </c>
      <c r="E26" s="58">
        <v>4.1226367999999995</v>
      </c>
      <c r="F26" s="61">
        <v>0.3275626387344614</v>
      </c>
      <c r="G26" s="61">
        <v>0.12441883026084936</v>
      </c>
    </row>
    <row r="27" spans="1:7" x14ac:dyDescent="0.3">
      <c r="A27" s="56"/>
      <c r="B27" s="60">
        <v>25</v>
      </c>
      <c r="C27" s="12">
        <v>84082000</v>
      </c>
      <c r="D27" s="67" t="s">
        <v>140</v>
      </c>
      <c r="E27" s="58">
        <v>4</v>
      </c>
      <c r="F27" s="61">
        <v>0.31781857546554815</v>
      </c>
      <c r="G27" s="61">
        <v>0.12071772149401991</v>
      </c>
    </row>
    <row r="28" spans="1:7" ht="23" x14ac:dyDescent="0.3">
      <c r="A28" s="56"/>
      <c r="B28" s="60">
        <v>26</v>
      </c>
      <c r="C28" s="12">
        <v>72142000</v>
      </c>
      <c r="D28" s="67" t="s">
        <v>141</v>
      </c>
      <c r="E28" s="58">
        <v>3.9492541299999999</v>
      </c>
      <c r="F28" s="61">
        <v>0.31378658043700813</v>
      </c>
      <c r="G28" s="61">
        <v>0.11918624004361197</v>
      </c>
    </row>
    <row r="29" spans="1:7" x14ac:dyDescent="0.3">
      <c r="A29" s="56"/>
      <c r="B29" s="60">
        <v>27</v>
      </c>
      <c r="C29" s="12">
        <v>48202000</v>
      </c>
      <c r="D29" s="67" t="s">
        <v>142</v>
      </c>
      <c r="E29" s="58">
        <v>3.6662031099999997</v>
      </c>
      <c r="F29" s="61">
        <v>0.29129686244689051</v>
      </c>
      <c r="G29" s="61">
        <v>0.1106439214933724</v>
      </c>
    </row>
    <row r="30" spans="1:7" ht="19.5" customHeight="1" x14ac:dyDescent="0.3">
      <c r="A30" s="56"/>
      <c r="B30" s="60">
        <v>28</v>
      </c>
      <c r="C30" s="12">
        <v>84295900</v>
      </c>
      <c r="D30" s="67" t="s">
        <v>205</v>
      </c>
      <c r="E30" s="58">
        <v>3.6384252900000003</v>
      </c>
      <c r="F30" s="61">
        <v>0.28908978565140597</v>
      </c>
      <c r="G30" s="61">
        <v>0.10980560270875467</v>
      </c>
    </row>
    <row r="31" spans="1:7" x14ac:dyDescent="0.3">
      <c r="A31" s="56"/>
      <c r="B31" s="60">
        <v>29</v>
      </c>
      <c r="C31" s="12">
        <v>39233090</v>
      </c>
      <c r="D31" s="67" t="s">
        <v>206</v>
      </c>
      <c r="E31" s="58">
        <v>3.6314821099999999</v>
      </c>
      <c r="F31" s="61">
        <v>0.28853811775720573</v>
      </c>
      <c r="G31" s="61">
        <v>0.10959606149137395</v>
      </c>
    </row>
    <row r="32" spans="1:7" ht="15.75" customHeight="1" x14ac:dyDescent="0.3">
      <c r="A32" s="56"/>
      <c r="B32" s="60">
        <v>30</v>
      </c>
      <c r="C32" s="12">
        <v>87032390</v>
      </c>
      <c r="D32" s="67" t="s">
        <v>207</v>
      </c>
      <c r="E32" s="58">
        <v>3.5331188600000001</v>
      </c>
      <c r="F32" s="61">
        <v>0.28072270075891537</v>
      </c>
      <c r="G32" s="61">
        <v>0.10662751463668728</v>
      </c>
    </row>
    <row r="33" spans="1:7" ht="23" x14ac:dyDescent="0.3">
      <c r="A33" s="56"/>
      <c r="B33" s="60">
        <v>31</v>
      </c>
      <c r="C33" s="12">
        <v>87041090</v>
      </c>
      <c r="D33" s="67" t="s">
        <v>208</v>
      </c>
      <c r="E33" s="58">
        <v>3.5198940400000001</v>
      </c>
      <c r="F33" s="61">
        <v>0.2796719273956183</v>
      </c>
      <c r="G33" s="61">
        <v>0.10622839710229515</v>
      </c>
    </row>
    <row r="34" spans="1:7" x14ac:dyDescent="0.3">
      <c r="A34" s="56"/>
      <c r="B34" s="60">
        <v>32</v>
      </c>
      <c r="C34" s="12">
        <v>39251000</v>
      </c>
      <c r="D34" s="67" t="s">
        <v>143</v>
      </c>
      <c r="E34" s="58">
        <v>3.3693303399999999</v>
      </c>
      <c r="F34" s="61">
        <v>0.26770894223291269</v>
      </c>
      <c r="G34" s="61">
        <v>0.10168447040136785</v>
      </c>
    </row>
    <row r="35" spans="1:7" ht="19.5" customHeight="1" x14ac:dyDescent="0.3">
      <c r="A35" s="56"/>
      <c r="B35" s="60">
        <v>33</v>
      </c>
      <c r="C35" s="12">
        <v>87042175</v>
      </c>
      <c r="D35" s="67" t="s">
        <v>144</v>
      </c>
      <c r="E35" s="58">
        <v>2.9254890699999998</v>
      </c>
      <c r="F35" s="61">
        <v>0.23244369219185779</v>
      </c>
      <c r="G35" s="61">
        <v>8.8289593696514831E-2</v>
      </c>
    </row>
    <row r="36" spans="1:7" x14ac:dyDescent="0.3">
      <c r="A36" s="56"/>
      <c r="B36" s="60">
        <v>34</v>
      </c>
      <c r="C36" s="12">
        <v>81019700</v>
      </c>
      <c r="D36" s="67" t="s">
        <v>145</v>
      </c>
      <c r="E36" s="58">
        <v>2.81538485</v>
      </c>
      <c r="F36" s="61">
        <v>0.22369540060357146</v>
      </c>
      <c r="G36" s="61">
        <v>8.4966711055195765E-2</v>
      </c>
    </row>
    <row r="37" spans="1:7" ht="23" x14ac:dyDescent="0.3">
      <c r="A37" s="56"/>
      <c r="B37" s="60">
        <v>35</v>
      </c>
      <c r="C37" s="12">
        <v>84089090</v>
      </c>
      <c r="D37" s="70" t="s">
        <v>209</v>
      </c>
      <c r="E37" s="58">
        <v>2.6458965399999999</v>
      </c>
      <c r="F37" s="61">
        <v>0.21022876729300566</v>
      </c>
      <c r="G37" s="61">
        <v>7.9851650404427738E-2</v>
      </c>
    </row>
    <row r="38" spans="1:7" x14ac:dyDescent="0.3">
      <c r="A38" s="56"/>
      <c r="B38" s="60">
        <v>36</v>
      </c>
      <c r="C38" s="12">
        <v>87012120</v>
      </c>
      <c r="D38" s="67" t="s">
        <v>146</v>
      </c>
      <c r="E38" s="58">
        <v>2.5124603400000001</v>
      </c>
      <c r="F38" s="61">
        <v>0.19962664154312168</v>
      </c>
      <c r="G38" s="61">
        <v>7.5824621897222652E-2</v>
      </c>
    </row>
    <row r="39" spans="1:7" ht="23" x14ac:dyDescent="0.3">
      <c r="A39" s="56"/>
      <c r="B39" s="60">
        <v>37</v>
      </c>
      <c r="C39" s="12">
        <v>84314990</v>
      </c>
      <c r="D39" s="67" t="s">
        <v>210</v>
      </c>
      <c r="E39" s="58">
        <v>2.3719327900000002</v>
      </c>
      <c r="F39" s="61">
        <v>0.18846107510445581</v>
      </c>
      <c r="G39" s="61">
        <v>7.1583580486438425E-2</v>
      </c>
    </row>
    <row r="40" spans="1:7" x14ac:dyDescent="0.3">
      <c r="A40" s="56"/>
      <c r="B40" s="60">
        <v>38</v>
      </c>
      <c r="C40" s="12">
        <v>24022090</v>
      </c>
      <c r="D40" s="67" t="s">
        <v>147</v>
      </c>
      <c r="E40" s="58">
        <v>2.3460000000000001</v>
      </c>
      <c r="F40" s="61">
        <v>0.18640059451054397</v>
      </c>
      <c r="G40" s="61">
        <v>7.080094365624269E-2</v>
      </c>
    </row>
    <row r="41" spans="1:7" x14ac:dyDescent="0.3">
      <c r="A41" s="56"/>
      <c r="B41" s="60">
        <v>39</v>
      </c>
      <c r="C41" s="53" t="s">
        <v>118</v>
      </c>
      <c r="D41" s="67" t="s">
        <v>148</v>
      </c>
      <c r="E41" s="58">
        <v>2.2405578300000002</v>
      </c>
      <c r="F41" s="61">
        <v>0.17802272444469497</v>
      </c>
      <c r="G41" s="61">
        <v>6.7618759028296407E-2</v>
      </c>
    </row>
    <row r="42" spans="1:7" ht="23" x14ac:dyDescent="0.3">
      <c r="A42" s="56"/>
      <c r="B42" s="60">
        <v>40</v>
      </c>
      <c r="C42" s="54">
        <v>72165000</v>
      </c>
      <c r="D42" s="67" t="s">
        <v>149</v>
      </c>
      <c r="E42" s="58">
        <v>1.9402396200000001</v>
      </c>
      <c r="F42" s="61">
        <v>0.15416104802255412</v>
      </c>
      <c r="G42" s="61">
        <v>5.8555326519705762E-2</v>
      </c>
    </row>
    <row r="43" spans="1:7" x14ac:dyDescent="0.3">
      <c r="A43" s="56"/>
      <c r="B43" s="60">
        <v>41</v>
      </c>
      <c r="C43" s="54">
        <v>72223000</v>
      </c>
      <c r="D43" s="67" t="s">
        <v>150</v>
      </c>
      <c r="E43" s="58">
        <v>1.9112336999999999</v>
      </c>
      <c r="F43" s="61">
        <v>0.15185639297893719</v>
      </c>
      <c r="G43" s="61">
        <v>5.7679944376646308E-2</v>
      </c>
    </row>
    <row r="44" spans="1:7" ht="27" customHeight="1" x14ac:dyDescent="0.3">
      <c r="A44" s="56"/>
      <c r="B44" s="60">
        <v>42</v>
      </c>
      <c r="C44" s="54">
        <v>87032290</v>
      </c>
      <c r="D44" s="70" t="s">
        <v>211</v>
      </c>
      <c r="E44" s="58">
        <v>1.8876716599999999</v>
      </c>
      <c r="F44" s="61">
        <v>0.14998427948197163</v>
      </c>
      <c r="G44" s="61">
        <v>5.6968855431008561E-2</v>
      </c>
    </row>
    <row r="45" spans="1:7" x14ac:dyDescent="0.3">
      <c r="A45" s="56"/>
      <c r="B45" s="60">
        <v>43</v>
      </c>
      <c r="C45" s="54">
        <v>44152010</v>
      </c>
      <c r="D45" s="67" t="s">
        <v>151</v>
      </c>
      <c r="E45" s="58">
        <v>1.8073897400000001</v>
      </c>
      <c r="F45" s="61">
        <v>0.14360550811946185</v>
      </c>
      <c r="G45" s="61">
        <v>5.4545992816117266E-2</v>
      </c>
    </row>
    <row r="46" spans="1:7" x14ac:dyDescent="0.3">
      <c r="A46" s="56"/>
      <c r="B46" s="60">
        <v>44</v>
      </c>
      <c r="C46" s="54">
        <v>25010010</v>
      </c>
      <c r="D46" s="67" t="s">
        <v>152</v>
      </c>
      <c r="E46" s="58">
        <v>1.80677836</v>
      </c>
      <c r="F46" s="61">
        <v>0.14355693113929482</v>
      </c>
      <c r="G46" s="61">
        <v>5.4527541715975514E-2</v>
      </c>
    </row>
    <row r="47" spans="1:7" x14ac:dyDescent="0.3">
      <c r="A47" s="56"/>
      <c r="B47" s="60">
        <v>45</v>
      </c>
      <c r="C47" s="54">
        <v>64041190</v>
      </c>
      <c r="D47" s="67" t="s">
        <v>153</v>
      </c>
      <c r="E47" s="58">
        <v>1.72725</v>
      </c>
      <c r="F47" s="61">
        <v>0.13723803361821701</v>
      </c>
      <c r="G47" s="61">
        <v>5.212742111263647E-2</v>
      </c>
    </row>
    <row r="48" spans="1:7" ht="18.75" customHeight="1" x14ac:dyDescent="0.3">
      <c r="A48" s="56"/>
      <c r="B48" s="60">
        <v>46</v>
      </c>
      <c r="C48" s="54">
        <v>68129100</v>
      </c>
      <c r="D48" s="67" t="s">
        <v>154</v>
      </c>
      <c r="E48" s="58">
        <v>1.6836098000000002</v>
      </c>
      <c r="F48" s="61">
        <v>0.1337706170689591</v>
      </c>
      <c r="G48" s="61">
        <v>5.0810384735250652E-2</v>
      </c>
    </row>
    <row r="49" spans="1:7" ht="16.5" customHeight="1" x14ac:dyDescent="0.3">
      <c r="A49" s="56"/>
      <c r="B49" s="60">
        <v>47</v>
      </c>
      <c r="C49" s="54">
        <v>85444990</v>
      </c>
      <c r="D49" s="70" t="s">
        <v>212</v>
      </c>
      <c r="E49" s="58">
        <v>1.63932002</v>
      </c>
      <c r="F49" s="61">
        <v>0.13025158837213846</v>
      </c>
      <c r="G49" s="61">
        <v>4.9473744403482789E-2</v>
      </c>
    </row>
    <row r="50" spans="1:7" x14ac:dyDescent="0.3">
      <c r="A50" s="56"/>
      <c r="B50" s="60">
        <v>48</v>
      </c>
      <c r="C50" s="54">
        <v>99990010</v>
      </c>
      <c r="D50" s="67" t="s">
        <v>155</v>
      </c>
      <c r="E50" s="58">
        <v>1.60287237</v>
      </c>
      <c r="F50" s="61">
        <v>0.12735565332162174</v>
      </c>
      <c r="G50" s="61">
        <v>4.8373775088029911E-2</v>
      </c>
    </row>
    <row r="51" spans="1:7" ht="18.75" customHeight="1" x14ac:dyDescent="0.3">
      <c r="A51" s="56"/>
      <c r="B51" s="60">
        <v>49</v>
      </c>
      <c r="C51" s="53" t="s">
        <v>119</v>
      </c>
      <c r="D51" s="67" t="s">
        <v>156</v>
      </c>
      <c r="E51" s="58">
        <v>1.5906938799999999</v>
      </c>
      <c r="F51" s="61">
        <v>0.12638801573584138</v>
      </c>
      <c r="G51" s="61">
        <v>4.8006235197020485E-2</v>
      </c>
    </row>
    <row r="52" spans="1:7" ht="17.25" customHeight="1" x14ac:dyDescent="0.3">
      <c r="A52" s="56"/>
      <c r="B52" s="60">
        <v>50</v>
      </c>
      <c r="C52" s="12">
        <v>39174000</v>
      </c>
      <c r="D52" s="70" t="s">
        <v>213</v>
      </c>
      <c r="E52" s="58">
        <v>1.5738007300000001</v>
      </c>
      <c r="F52" s="61">
        <v>0.12504577651880994</v>
      </c>
      <c r="G52" s="61">
        <v>4.7496409552806311E-2</v>
      </c>
    </row>
    <row r="53" spans="1:7" x14ac:dyDescent="0.3">
      <c r="B53" s="12"/>
      <c r="C53" s="12"/>
      <c r="D53" s="9" t="s">
        <v>122</v>
      </c>
      <c r="E53" s="62">
        <v>1172.6426926299994</v>
      </c>
      <c r="F53" s="63">
        <v>93.17190752543776</v>
      </c>
      <c r="G53" s="63">
        <v>35.389688495226466</v>
      </c>
    </row>
    <row r="54" spans="1:7" x14ac:dyDescent="0.3">
      <c r="B54" s="12"/>
      <c r="C54" s="12"/>
      <c r="D54" s="9" t="s">
        <v>123</v>
      </c>
      <c r="E54" s="62">
        <v>85.93698419999896</v>
      </c>
      <c r="F54" s="63">
        <v>6.8280924745622471</v>
      </c>
      <c r="G54" s="63">
        <v>2.5935292311728664</v>
      </c>
    </row>
    <row r="55" spans="1:7" x14ac:dyDescent="0.3">
      <c r="B55" s="12"/>
      <c r="C55" s="12"/>
      <c r="D55" s="9" t="s">
        <v>124</v>
      </c>
      <c r="E55" s="62">
        <v>1258.5796768299983</v>
      </c>
      <c r="F55" s="63">
        <v>100</v>
      </c>
      <c r="G55" s="63">
        <v>37.983217726399332</v>
      </c>
    </row>
    <row r="56" spans="1:7" x14ac:dyDescent="0.3">
      <c r="B56" s="12"/>
      <c r="C56" s="12"/>
      <c r="D56" s="9" t="s">
        <v>125</v>
      </c>
      <c r="E56" s="62">
        <v>2054.9352860899999</v>
      </c>
      <c r="F56" s="63"/>
      <c r="G56" s="63">
        <v>62.016776388611682</v>
      </c>
    </row>
    <row r="57" spans="1:7" x14ac:dyDescent="0.3">
      <c r="B57" s="12"/>
      <c r="C57" s="12"/>
      <c r="D57" s="9" t="s">
        <v>31</v>
      </c>
      <c r="E57" s="62">
        <v>3313.5151579200001</v>
      </c>
      <c r="F57" s="63"/>
      <c r="G57" s="63">
        <v>100</v>
      </c>
    </row>
    <row r="289" spans="3:3" x14ac:dyDescent="0.3">
      <c r="C289" s="20"/>
    </row>
    <row r="316" spans="3:3" x14ac:dyDescent="0.3">
      <c r="C316" s="20"/>
    </row>
    <row r="467" spans="3:3" x14ac:dyDescent="0.3">
      <c r="C467" s="20"/>
    </row>
    <row r="488" spans="3:3" x14ac:dyDescent="0.3">
      <c r="C488" s="20"/>
    </row>
    <row r="674" spans="3:3" x14ac:dyDescent="0.3">
      <c r="C674" s="20"/>
    </row>
    <row r="684" spans="3:3" x14ac:dyDescent="0.3">
      <c r="C684" s="20"/>
    </row>
    <row r="891" spans="3:3" x14ac:dyDescent="0.3">
      <c r="C891" s="20"/>
    </row>
    <row r="925" spans="3:3" x14ac:dyDescent="0.3">
      <c r="C925" s="20"/>
    </row>
    <row r="926" spans="3:3" x14ac:dyDescent="0.3">
      <c r="C926" s="20"/>
    </row>
    <row r="1082" spans="3:3" x14ac:dyDescent="0.3">
      <c r="C108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TableA</vt:lpstr>
      <vt:lpstr>1</vt:lpstr>
      <vt:lpstr>2.1</vt:lpstr>
      <vt:lpstr>2.2</vt:lpstr>
      <vt:lpstr>2.3</vt:lpstr>
      <vt:lpstr>3.1</vt:lpstr>
      <vt:lpstr>3.2</vt:lpstr>
      <vt:lpstr>4.1</vt:lpstr>
      <vt:lpstr>4.2</vt:lpstr>
      <vt:lpstr>B</vt:lpstr>
      <vt:lpstr>C1</vt:lpstr>
      <vt:lpstr>C2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Malebogo Lenah Rakgantswana</dc:creator>
  <cp:lastModifiedBy>Onalenna Letshabo</cp:lastModifiedBy>
  <cp:lastPrinted>2026-05-05T13:37:20Z</cp:lastPrinted>
  <dcterms:created xsi:type="dcterms:W3CDTF">2026-04-21T13:26:19Z</dcterms:created>
  <dcterms:modified xsi:type="dcterms:W3CDTF">2026-05-25T13:45:53Z</dcterms:modified>
</cp:coreProperties>
</file>