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buthani\OneDrive - statsbots.org.bw\Desktop\"/>
    </mc:Choice>
  </mc:AlternateContent>
  <bookViews>
    <workbookView xWindow="0" yWindow="0" windowWidth="16340" windowHeight="6320" activeTab="4"/>
  </bookViews>
  <sheets>
    <sheet name="TableA" sheetId="10" r:id="rId1"/>
    <sheet name="1" sheetId="1" r:id="rId2"/>
    <sheet name="2.1" sheetId="3" r:id="rId3"/>
    <sheet name="2.2" sheetId="4" r:id="rId4"/>
    <sheet name="2.3" sheetId="2" r:id="rId5"/>
    <sheet name="3.1" sheetId="12" r:id="rId6"/>
    <sheet name="3.2" sheetId="13" r:id="rId7"/>
    <sheet name="4.1" sheetId="11" r:id="rId8"/>
    <sheet name="4.2" sheetId="6" r:id="rId9"/>
    <sheet name="Table B " sheetId="20" r:id="rId10"/>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0" l="1"/>
  <c r="K6" i="10"/>
  <c r="H7" i="10"/>
  <c r="H6" i="10"/>
  <c r="E7" i="10"/>
  <c r="E6" i="10"/>
  <c r="AE5" i="13" l="1"/>
  <c r="AE13" i="13"/>
  <c r="AE14" i="13"/>
  <c r="AE20" i="13"/>
  <c r="AE22" i="13"/>
  <c r="AE25" i="13"/>
  <c r="AE26" i="13"/>
  <c r="P3" i="13" l="1"/>
  <c r="T26" i="13"/>
  <c r="AC15" i="13"/>
  <c r="T14" i="13"/>
  <c r="S3" i="13"/>
  <c r="T3" i="13"/>
  <c r="T30" i="13"/>
  <c r="T18" i="13"/>
  <c r="T6" i="13"/>
  <c r="U3" i="13"/>
  <c r="U30" i="13"/>
  <c r="T19" i="13"/>
  <c r="U18" i="13"/>
  <c r="AB8" i="13"/>
  <c r="U6" i="13"/>
  <c r="Y17" i="13"/>
  <c r="AC14" i="13"/>
  <c r="AC25" i="13"/>
  <c r="AB14" i="13"/>
  <c r="AC13" i="13"/>
  <c r="X26" i="13"/>
  <c r="Y25" i="13"/>
  <c r="X14" i="13"/>
  <c r="Y13" i="13"/>
  <c r="AA11" i="13"/>
  <c r="W19" i="13"/>
  <c r="V25" i="13"/>
  <c r="Y22" i="13"/>
  <c r="T27" i="13"/>
  <c r="U26" i="13"/>
  <c r="AB16" i="13"/>
  <c r="T15" i="13"/>
  <c r="U14" i="13"/>
  <c r="AA20" i="13"/>
  <c r="U25" i="13"/>
  <c r="U13" i="13"/>
  <c r="P5" i="13"/>
  <c r="S26" i="13"/>
  <c r="T25" i="13"/>
  <c r="AA17" i="13"/>
  <c r="S14" i="13"/>
  <c r="T13" i="13"/>
  <c r="AE3" i="13"/>
  <c r="AC8" i="13"/>
  <c r="Z17" i="13"/>
  <c r="Y6" i="13"/>
  <c r="Z5" i="13"/>
  <c r="X3" i="13"/>
  <c r="W3" i="13"/>
  <c r="W30" i="13"/>
  <c r="X23" i="13"/>
  <c r="T22" i="13"/>
  <c r="W18" i="13"/>
  <c r="X17" i="13"/>
  <c r="P11" i="13"/>
  <c r="W6" i="13"/>
  <c r="X5" i="13"/>
  <c r="S25" i="13"/>
  <c r="Y26" i="13"/>
  <c r="Z25" i="13"/>
  <c r="T20" i="13"/>
  <c r="U19" i="13"/>
  <c r="V17" i="13"/>
  <c r="Y14" i="13"/>
  <c r="Z13" i="13"/>
  <c r="Z9" i="13"/>
  <c r="S9" i="13"/>
  <c r="T8" i="13"/>
  <c r="V5" i="13"/>
  <c r="S15" i="13"/>
  <c r="AC26" i="13"/>
  <c r="S13" i="13"/>
  <c r="AB26" i="13"/>
  <c r="Z27" i="13"/>
  <c r="AA26" i="13"/>
  <c r="AB25" i="13"/>
  <c r="V19" i="13"/>
  <c r="AA14" i="13"/>
  <c r="AB13" i="13"/>
  <c r="U9" i="13"/>
  <c r="V3" i="13"/>
  <c r="V30" i="13"/>
  <c r="Z26" i="13"/>
  <c r="AA25" i="13"/>
  <c r="U20" i="13"/>
  <c r="V18" i="13"/>
  <c r="W17" i="13"/>
  <c r="Z14" i="13"/>
  <c r="AA13" i="13"/>
  <c r="T9" i="13"/>
  <c r="U8" i="13"/>
  <c r="V6" i="13"/>
  <c r="W5" i="13"/>
  <c r="S20" i="13"/>
  <c r="W26" i="13"/>
  <c r="X25" i="13"/>
  <c r="AC20" i="13"/>
  <c r="S19" i="13"/>
  <c r="W14" i="13"/>
  <c r="X13" i="13"/>
  <c r="AE8" i="13"/>
  <c r="Y30" i="13"/>
  <c r="V26" i="13"/>
  <c r="W25" i="13"/>
  <c r="AB20" i="13"/>
  <c r="X18" i="13"/>
  <c r="V14" i="13"/>
  <c r="W13" i="13"/>
  <c r="P6" i="13"/>
  <c r="V13" i="13"/>
  <c r="AE19" i="13"/>
  <c r="AC17" i="13"/>
  <c r="Z8" i="13"/>
  <c r="X9" i="13"/>
  <c r="AC4" i="13"/>
  <c r="Y18" i="13"/>
  <c r="AA5" i="13"/>
  <c r="AC6" i="13"/>
  <c r="X22" i="13"/>
  <c r="AB6" i="13"/>
  <c r="Y20" i="13"/>
  <c r="Y8" i="13"/>
  <c r="X8" i="13"/>
  <c r="P13" i="13"/>
  <c r="AE30" i="13"/>
  <c r="AC30" i="13"/>
  <c r="AA8" i="13"/>
  <c r="AB3" i="13"/>
  <c r="W11" i="13"/>
  <c r="AC5" i="13"/>
  <c r="X30" i="13"/>
  <c r="AA30" i="13"/>
  <c r="V23" i="13"/>
  <c r="AB5" i="13"/>
  <c r="W9" i="13"/>
  <c r="Y5" i="13"/>
  <c r="S8" i="13"/>
  <c r="AC19" i="13"/>
  <c r="X6" i="13"/>
  <c r="AC3" i="13"/>
  <c r="AB19" i="13"/>
  <c r="AC18" i="13"/>
  <c r="AB30" i="13"/>
  <c r="X28" i="13"/>
  <c r="S28" i="13"/>
  <c r="W23" i="13"/>
  <c r="Z20" i="13"/>
  <c r="AA19" i="13"/>
  <c r="AB18" i="13"/>
  <c r="Y9" i="13"/>
  <c r="P4" i="13"/>
  <c r="AA3" i="13"/>
  <c r="P27" i="13"/>
  <c r="S27" i="13"/>
  <c r="W22" i="13"/>
  <c r="Z19" i="13"/>
  <c r="AA18" i="13"/>
  <c r="AB17" i="13"/>
  <c r="AC16" i="13"/>
  <c r="P15" i="13"/>
  <c r="V11" i="13"/>
  <c r="AA6" i="13"/>
  <c r="V22" i="13"/>
  <c r="X20" i="13"/>
  <c r="T23" i="13"/>
  <c r="U22" i="13"/>
  <c r="T11" i="13"/>
  <c r="AB15" i="13"/>
  <c r="AA15" i="13"/>
  <c r="Z15" i="13"/>
  <c r="S23" i="13"/>
  <c r="AE11" i="13"/>
  <c r="U11" i="13"/>
  <c r="Y11" i="13"/>
  <c r="Z11" i="13"/>
  <c r="AE28" i="13"/>
  <c r="P28" i="13"/>
  <c r="Z28" i="13"/>
  <c r="AA28" i="13"/>
  <c r="AB28" i="13"/>
  <c r="S4" i="13"/>
  <c r="Y28" i="13"/>
  <c r="Y16" i="13"/>
  <c r="AC27" i="13"/>
  <c r="AA23" i="13"/>
  <c r="X16" i="13"/>
  <c r="AC11" i="13"/>
  <c r="Z23" i="13"/>
  <c r="X27" i="13"/>
  <c r="AC22" i="13"/>
  <c r="AB11" i="13"/>
  <c r="AA27" i="13"/>
  <c r="AB9" i="13"/>
  <c r="Z22" i="13"/>
  <c r="AA9" i="13"/>
  <c r="AE15" i="13"/>
  <c r="S16" i="13"/>
  <c r="AE4" i="13"/>
  <c r="X4" i="13"/>
  <c r="Y4" i="13"/>
  <c r="Z4" i="13"/>
  <c r="AA4" i="13"/>
  <c r="AB4" i="13"/>
  <c r="W28" i="13"/>
  <c r="AE27" i="13"/>
  <c r="P23" i="13"/>
  <c r="AE23" i="13"/>
  <c r="U23" i="13"/>
  <c r="S11" i="13"/>
  <c r="Y27" i="13"/>
  <c r="AC23" i="13"/>
  <c r="S22" i="13"/>
  <c r="Y15" i="13"/>
  <c r="AB27" i="13"/>
  <c r="AB23" i="13"/>
  <c r="W16" i="13"/>
  <c r="X15" i="13"/>
  <c r="P9" i="13"/>
  <c r="V9" i="13"/>
  <c r="Y23" i="13"/>
  <c r="AB22" i="13"/>
  <c r="AC9" i="13"/>
  <c r="AA22" i="13"/>
  <c r="AE9" i="13"/>
  <c r="T28" i="13"/>
  <c r="U27" i="13"/>
  <c r="P17" i="13"/>
  <c r="AE17" i="13"/>
  <c r="S17" i="13"/>
  <c r="T16" i="13"/>
  <c r="U15" i="13"/>
  <c r="X11" i="13"/>
  <c r="S5" i="13"/>
  <c r="T4" i="13"/>
  <c r="AE16" i="13"/>
  <c r="P16" i="13"/>
  <c r="Z16" i="13"/>
  <c r="AA16" i="13"/>
  <c r="AC28" i="13"/>
  <c r="W4" i="13"/>
  <c r="V28" i="13"/>
  <c r="W27" i="13"/>
  <c r="P20" i="13"/>
  <c r="V20" i="13"/>
  <c r="W20" i="13"/>
  <c r="V16" i="13"/>
  <c r="W15" i="13"/>
  <c r="P8" i="13"/>
  <c r="V8" i="13"/>
  <c r="W8" i="13"/>
  <c r="V4" i="13"/>
  <c r="V27" i="13"/>
  <c r="X19" i="13"/>
  <c r="Y19" i="13"/>
  <c r="U17" i="13"/>
  <c r="V15" i="13"/>
  <c r="U5" i="13"/>
  <c r="Y3" i="13"/>
  <c r="Z3" i="13"/>
  <c r="Z30" i="13"/>
  <c r="P14" i="13"/>
  <c r="P30" i="13"/>
  <c r="S30" i="13"/>
  <c r="U28" i="13"/>
  <c r="Z18" i="13"/>
  <c r="AE18" i="13"/>
  <c r="S18" i="13"/>
  <c r="T17" i="13"/>
  <c r="U16" i="13"/>
  <c r="Z6" i="13"/>
  <c r="AE6" i="13"/>
  <c r="S6" i="13"/>
  <c r="T5" i="13"/>
  <c r="U4" i="13"/>
  <c r="P26" i="13"/>
  <c r="P25" i="13"/>
  <c r="P19" i="13"/>
  <c r="P22" i="13"/>
  <c r="P18" i="13"/>
  <c r="AD4" i="13" l="1"/>
  <c r="AD5" i="13"/>
  <c r="AD6" i="13"/>
  <c r="AD8" i="13"/>
  <c r="AD9" i="13"/>
  <c r="AD11" i="13"/>
  <c r="AD13" i="13"/>
  <c r="AD14" i="13"/>
  <c r="AD15" i="13"/>
  <c r="AD16" i="13"/>
  <c r="AD17" i="13"/>
  <c r="AD18" i="13"/>
  <c r="AD19" i="13"/>
  <c r="AD20" i="13"/>
  <c r="AD22" i="13"/>
  <c r="AD23" i="13"/>
  <c r="AD25" i="13"/>
  <c r="AD26" i="13"/>
  <c r="AD27" i="13"/>
  <c r="AD28" i="13"/>
  <c r="AD30" i="13"/>
  <c r="AD3" i="13"/>
  <c r="AC12" i="13" l="1"/>
  <c r="AC21" i="13"/>
  <c r="AC24" i="13"/>
  <c r="U24" i="13"/>
  <c r="V12" i="13"/>
  <c r="Y24" i="13"/>
  <c r="AE21" i="13"/>
  <c r="S12" i="13"/>
  <c r="T12" i="13"/>
  <c r="U21" i="13"/>
  <c r="V21" i="13"/>
  <c r="X12" i="13"/>
  <c r="X24" i="13"/>
  <c r="Y12" i="13"/>
  <c r="Z12" i="13"/>
  <c r="Z21" i="13"/>
  <c r="Z24" i="13"/>
  <c r="AA12" i="13"/>
  <c r="AA21" i="13"/>
  <c r="AA24" i="13"/>
  <c r="AE12" i="13"/>
  <c r="S21" i="13"/>
  <c r="T24" i="13"/>
  <c r="U12" i="13"/>
  <c r="V24" i="13"/>
  <c r="W21" i="13"/>
  <c r="X21" i="13"/>
  <c r="Y21" i="13"/>
  <c r="AB12" i="13"/>
  <c r="AB21" i="13"/>
  <c r="AB24" i="13"/>
  <c r="AE24" i="13"/>
  <c r="S24" i="13"/>
  <c r="AD12" i="13"/>
  <c r="W12" i="13"/>
  <c r="AD24" i="13"/>
  <c r="W24" i="13"/>
  <c r="Y10" i="13"/>
  <c r="Y7" i="13"/>
  <c r="P12" i="13"/>
  <c r="P21" i="13"/>
  <c r="P24" i="13"/>
  <c r="AD21" i="13"/>
  <c r="T21" i="13"/>
  <c r="AD7" i="13" l="1"/>
  <c r="U7" i="13"/>
  <c r="U10" i="13"/>
  <c r="AA7" i="13"/>
  <c r="X10" i="13"/>
  <c r="S10" i="13"/>
  <c r="X7" i="13"/>
  <c r="Z7" i="13"/>
  <c r="AA10" i="13"/>
  <c r="Z10" i="13"/>
  <c r="AE29" i="13"/>
  <c r="Z29" i="13"/>
  <c r="AE7" i="13"/>
  <c r="Y29" i="13"/>
  <c r="AD29" i="13"/>
  <c r="T29" i="13"/>
  <c r="U29" i="13"/>
  <c r="AE10" i="13"/>
  <c r="AC29" i="13"/>
  <c r="AC7" i="13"/>
  <c r="W7" i="13"/>
  <c r="AB29" i="13"/>
  <c r="X29" i="13"/>
  <c r="T7" i="13"/>
  <c r="AC10" i="13"/>
  <c r="T10" i="13"/>
  <c r="AB7" i="13"/>
  <c r="V7" i="13"/>
  <c r="AA29" i="13"/>
  <c r="W29" i="13"/>
  <c r="S7" i="13"/>
  <c r="AB10" i="13"/>
  <c r="V10" i="13"/>
  <c r="V29" i="13"/>
  <c r="S29" i="13"/>
  <c r="P7" i="13"/>
  <c r="P10" i="13"/>
  <c r="AD10" i="13"/>
  <c r="W10" i="13"/>
  <c r="P29" i="13"/>
  <c r="AE10" i="12"/>
  <c r="AE12" i="12"/>
  <c r="AE14" i="12"/>
  <c r="AE16" i="12"/>
  <c r="AE17" i="12"/>
  <c r="AE21" i="12"/>
  <c r="AE25" i="12"/>
  <c r="AE27" i="12"/>
  <c r="AE28" i="12"/>
  <c r="AE31" i="12"/>
  <c r="AB33" i="12"/>
  <c r="AE36" i="12"/>
  <c r="AB37" i="12"/>
  <c r="AE39" i="12"/>
  <c r="AE41" i="12"/>
  <c r="AE44" i="12"/>
  <c r="AE47" i="12"/>
  <c r="AE49" i="12"/>
  <c r="AD44" i="12"/>
  <c r="AE51" i="12"/>
  <c r="AE43" i="12"/>
  <c r="G8" i="6"/>
  <c r="G14" i="6"/>
  <c r="G26" i="6"/>
  <c r="G30" i="6"/>
  <c r="G39" i="6"/>
  <c r="G42" i="6"/>
  <c r="G51" i="6"/>
  <c r="G55" i="6"/>
  <c r="G56" i="6"/>
  <c r="G57" i="6"/>
  <c r="G9" i="6"/>
  <c r="G11" i="6"/>
  <c r="G17" i="6"/>
  <c r="G21" i="6"/>
  <c r="G25" i="6"/>
  <c r="G34" i="6"/>
  <c r="G38" i="6"/>
  <c r="G43" i="6"/>
  <c r="G46" i="6"/>
  <c r="G28" i="6"/>
  <c r="G3" i="6"/>
  <c r="G20" i="6" l="1"/>
  <c r="G33" i="6"/>
  <c r="G7" i="6"/>
  <c r="G45" i="6"/>
  <c r="G19" i="6"/>
  <c r="G32" i="6"/>
  <c r="G6" i="6"/>
  <c r="G44" i="6"/>
  <c r="G18" i="6"/>
  <c r="G52" i="6"/>
  <c r="G40" i="6"/>
  <c r="G27" i="6"/>
  <c r="G15" i="6"/>
  <c r="G31" i="6"/>
  <c r="G5" i="6"/>
  <c r="G54" i="6"/>
  <c r="G50" i="6"/>
  <c r="G13" i="6"/>
  <c r="G37" i="6"/>
  <c r="G24" i="6"/>
  <c r="G36" i="6"/>
  <c r="G23" i="6"/>
  <c r="G47" i="6"/>
  <c r="G41" i="6"/>
  <c r="G35" i="6"/>
  <c r="G29" i="6"/>
  <c r="G22" i="6"/>
  <c r="G16" i="6"/>
  <c r="G10" i="6"/>
  <c r="G4" i="6"/>
  <c r="G49" i="6"/>
  <c r="G12" i="6"/>
  <c r="G48" i="6"/>
  <c r="S5" i="12"/>
  <c r="AD41" i="12"/>
  <c r="AD29" i="12"/>
  <c r="V50" i="12"/>
  <c r="AA32" i="12"/>
  <c r="Y40" i="12"/>
  <c r="U32" i="12"/>
  <c r="U27" i="12"/>
  <c r="U25" i="12"/>
  <c r="AC40" i="12"/>
  <c r="AB17" i="12"/>
  <c r="X28" i="12"/>
  <c r="AA15" i="12"/>
  <c r="AA26" i="12"/>
  <c r="AA43" i="12"/>
  <c r="AA51" i="12"/>
  <c r="AD31" i="12"/>
  <c r="S52" i="12"/>
  <c r="S48" i="12"/>
  <c r="S47" i="12"/>
  <c r="S46" i="12"/>
  <c r="S45" i="12"/>
  <c r="S44" i="12"/>
  <c r="T42" i="12"/>
  <c r="T41" i="12"/>
  <c r="T40" i="12"/>
  <c r="T39" i="12"/>
  <c r="T38" i="12"/>
  <c r="T37" i="12"/>
  <c r="T35" i="12"/>
  <c r="T30" i="12"/>
  <c r="T29" i="12"/>
  <c r="T28" i="12"/>
  <c r="T27" i="12"/>
  <c r="T25" i="12"/>
  <c r="T14" i="12"/>
  <c r="AC37" i="12"/>
  <c r="Y41" i="12"/>
  <c r="X24" i="12"/>
  <c r="AB15" i="12"/>
  <c r="AB26" i="12"/>
  <c r="AB51" i="12"/>
  <c r="AD42" i="12"/>
  <c r="AD30" i="12"/>
  <c r="S42" i="12"/>
  <c r="S41" i="12"/>
  <c r="S40" i="12"/>
  <c r="S39" i="12"/>
  <c r="S38" i="12"/>
  <c r="S35" i="12"/>
  <c r="S34" i="12"/>
  <c r="S33" i="12"/>
  <c r="S31" i="12"/>
  <c r="S30" i="12"/>
  <c r="S29" i="12"/>
  <c r="S24" i="12"/>
  <c r="AC43" i="12"/>
  <c r="AC15" i="12"/>
  <c r="AC2" i="12"/>
  <c r="AC30" i="12"/>
  <c r="AC14" i="12"/>
  <c r="X5" i="12"/>
  <c r="AB14" i="12"/>
  <c r="AA14" i="12"/>
  <c r="AA10" i="12"/>
  <c r="AA5" i="12"/>
  <c r="Z16" i="12"/>
  <c r="Z14" i="12"/>
  <c r="Z9" i="12"/>
  <c r="Z7" i="12"/>
  <c r="Z5" i="12"/>
  <c r="AD4" i="12"/>
  <c r="Y14" i="12"/>
  <c r="Y12" i="12"/>
  <c r="Y9" i="12"/>
  <c r="Y5" i="12"/>
  <c r="X17" i="12"/>
  <c r="X16" i="12"/>
  <c r="X14" i="12"/>
  <c r="X12" i="12"/>
  <c r="AD17" i="12"/>
  <c r="P17" i="12"/>
  <c r="T50" i="12"/>
  <c r="AD46" i="12"/>
  <c r="W14" i="12"/>
  <c r="W12" i="12"/>
  <c r="U40" i="12"/>
  <c r="V17" i="12"/>
  <c r="V14" i="12"/>
  <c r="V12" i="12"/>
  <c r="AD14" i="12"/>
  <c r="V23" i="12"/>
  <c r="U17" i="12"/>
  <c r="U16" i="12"/>
  <c r="U14" i="12"/>
  <c r="AD13" i="12"/>
  <c r="T19" i="12"/>
  <c r="T18" i="12"/>
  <c r="T17" i="12"/>
  <c r="T16" i="12"/>
  <c r="T13" i="12"/>
  <c r="AB5" i="12"/>
  <c r="AD5" i="12"/>
  <c r="Z17" i="12"/>
  <c r="Z8" i="12"/>
  <c r="Y13" i="12"/>
  <c r="Y8" i="12"/>
  <c r="X13" i="12"/>
  <c r="AA37" i="12"/>
  <c r="V16" i="12"/>
  <c r="AD12" i="12"/>
  <c r="AA42" i="12"/>
  <c r="AB32" i="12"/>
  <c r="AB19" i="12"/>
  <c r="S18" i="12"/>
  <c r="S17" i="12"/>
  <c r="S16" i="12"/>
  <c r="AC49" i="12"/>
  <c r="AC48" i="12"/>
  <c r="AC47" i="12"/>
  <c r="AC46" i="12"/>
  <c r="AC45" i="12"/>
  <c r="AC42" i="12"/>
  <c r="Y42" i="12"/>
  <c r="AE42" i="12"/>
  <c r="Z38" i="12"/>
  <c r="AE38" i="12"/>
  <c r="AA45" i="12"/>
  <c r="Y44" i="12"/>
  <c r="AE52" i="12"/>
  <c r="AD40" i="12"/>
  <c r="AB50" i="12"/>
  <c r="AD37" i="12"/>
  <c r="P35" i="12"/>
  <c r="U24" i="12"/>
  <c r="S15" i="12"/>
  <c r="AD39" i="12"/>
  <c r="AB2" i="12"/>
  <c r="AA50" i="12"/>
  <c r="AB42" i="12"/>
  <c r="AB40" i="12"/>
  <c r="AB39" i="12"/>
  <c r="AB38" i="12"/>
  <c r="AC35" i="12"/>
  <c r="AC24" i="12"/>
  <c r="T15" i="12"/>
  <c r="T26" i="12"/>
  <c r="T51" i="12"/>
  <c r="AD52" i="12"/>
  <c r="AD38" i="12"/>
  <c r="AA2" i="12"/>
  <c r="AA41" i="12"/>
  <c r="AA40" i="12"/>
  <c r="AA39" i="12"/>
  <c r="AA38" i="12"/>
  <c r="AB30" i="12"/>
  <c r="AB29" i="12"/>
  <c r="AB28" i="12"/>
  <c r="AB25" i="12"/>
  <c r="AB24" i="12"/>
  <c r="U15" i="12"/>
  <c r="U51" i="12"/>
  <c r="AD50" i="12"/>
  <c r="Y52" i="12"/>
  <c r="Z42" i="12"/>
  <c r="Z41" i="12"/>
  <c r="Z40" i="12"/>
  <c r="Z39" i="12"/>
  <c r="AA33" i="12"/>
  <c r="AA31" i="12"/>
  <c r="AA30" i="12"/>
  <c r="AA29" i="12"/>
  <c r="AA28" i="12"/>
  <c r="AA27" i="12"/>
  <c r="AA25" i="12"/>
  <c r="X18" i="12"/>
  <c r="P16" i="12"/>
  <c r="V5" i="12"/>
  <c r="Y16" i="12"/>
  <c r="V43" i="12"/>
  <c r="V51" i="12"/>
  <c r="AD49" i="12"/>
  <c r="AD9" i="12"/>
  <c r="X52" i="12"/>
  <c r="X49" i="12"/>
  <c r="X48" i="12"/>
  <c r="X47" i="12"/>
  <c r="X46" i="12"/>
  <c r="X45" i="12"/>
  <c r="X44" i="12"/>
  <c r="Y39" i="12"/>
  <c r="Y38" i="12"/>
  <c r="Z34" i="12"/>
  <c r="Z33" i="12"/>
  <c r="Z32" i="12"/>
  <c r="Z31" i="12"/>
  <c r="Z30" i="12"/>
  <c r="Z29" i="12"/>
  <c r="AC17" i="12"/>
  <c r="S14" i="12"/>
  <c r="T9" i="12"/>
  <c r="AC39" i="12"/>
  <c r="T34" i="12"/>
  <c r="AD27" i="12"/>
  <c r="AA52" i="12"/>
  <c r="AB41" i="12"/>
  <c r="AC25" i="12"/>
  <c r="AD25" i="12"/>
  <c r="Z52" i="12"/>
  <c r="AB27" i="12"/>
  <c r="W43" i="12"/>
  <c r="AD48" i="12"/>
  <c r="AD8" i="12"/>
  <c r="W50" i="12"/>
  <c r="W49" i="12"/>
  <c r="W48" i="12"/>
  <c r="W47" i="12"/>
  <c r="W46" i="12"/>
  <c r="W44" i="12"/>
  <c r="X42" i="12"/>
  <c r="X41" i="12"/>
  <c r="X40" i="12"/>
  <c r="X39" i="12"/>
  <c r="X38" i="12"/>
  <c r="Y35" i="12"/>
  <c r="Y34" i="12"/>
  <c r="Y33" i="12"/>
  <c r="Y32" i="12"/>
  <c r="Y31" i="12"/>
  <c r="Y30" i="12"/>
  <c r="Y28" i="12"/>
  <c r="Y24" i="12"/>
  <c r="U13" i="12"/>
  <c r="T5" i="12"/>
  <c r="AC41" i="12"/>
  <c r="AD2" i="12"/>
  <c r="X15" i="12"/>
  <c r="X43" i="12"/>
  <c r="V44" i="12"/>
  <c r="W41" i="12"/>
  <c r="W40" i="12"/>
  <c r="W39" i="12"/>
  <c r="W38" i="12"/>
  <c r="X37" i="12"/>
  <c r="X35" i="12"/>
  <c r="X34" i="12"/>
  <c r="X31" i="12"/>
  <c r="X30" i="12"/>
  <c r="W5" i="12"/>
  <c r="W30" i="12"/>
  <c r="AC38" i="12"/>
  <c r="T32" i="12"/>
  <c r="Y43" i="12"/>
  <c r="V39" i="12"/>
  <c r="AB48" i="12"/>
  <c r="AC32" i="12"/>
  <c r="X26" i="12"/>
  <c r="X51" i="12"/>
  <c r="V49" i="12"/>
  <c r="Y15" i="12"/>
  <c r="Y26" i="12"/>
  <c r="Y51" i="12"/>
  <c r="U46" i="12"/>
  <c r="V42" i="12"/>
  <c r="V41" i="12"/>
  <c r="V40" i="12"/>
  <c r="V38" i="12"/>
  <c r="W37" i="12"/>
  <c r="W35" i="12"/>
  <c r="W31" i="12"/>
  <c r="AC8" i="12"/>
  <c r="AA4" i="12"/>
  <c r="V30" i="12"/>
  <c r="T48" i="12"/>
  <c r="T47" i="12"/>
  <c r="T46" i="12"/>
  <c r="T45" i="12"/>
  <c r="U42" i="12"/>
  <c r="U41" i="12"/>
  <c r="U39" i="12"/>
  <c r="U38" i="12"/>
  <c r="V37" i="12"/>
  <c r="V35" i="12"/>
  <c r="V25" i="12"/>
  <c r="Y17" i="12"/>
  <c r="AB9" i="12"/>
  <c r="AC5" i="12"/>
  <c r="U3" i="12"/>
  <c r="P21" i="12"/>
  <c r="AC22" i="12"/>
  <c r="U21" i="12"/>
  <c r="Y36" i="12"/>
  <c r="AA21" i="12"/>
  <c r="Z21" i="12"/>
  <c r="Z23" i="12"/>
  <c r="AE23" i="12"/>
  <c r="T23" i="12"/>
  <c r="AD21" i="12"/>
  <c r="S50" i="12"/>
  <c r="W23" i="12"/>
  <c r="X21" i="12"/>
  <c r="S49" i="12"/>
  <c r="P49" i="12"/>
  <c r="P22" i="12"/>
  <c r="T22" i="12"/>
  <c r="Z22" i="12"/>
  <c r="Y22" i="12"/>
  <c r="AE22" i="12"/>
  <c r="AD23" i="12"/>
  <c r="AC23" i="12"/>
  <c r="V21" i="12"/>
  <c r="X22" i="12"/>
  <c r="P50" i="12"/>
  <c r="Z50" i="12"/>
  <c r="W22" i="12"/>
  <c r="AC50" i="12"/>
  <c r="P48" i="12"/>
  <c r="U48" i="12"/>
  <c r="Y48" i="12"/>
  <c r="V47" i="12"/>
  <c r="Z47" i="12"/>
  <c r="Y47" i="12"/>
  <c r="AE46" i="12"/>
  <c r="P46" i="12"/>
  <c r="V45" i="12"/>
  <c r="Y45" i="12"/>
  <c r="U45" i="12"/>
  <c r="Z45" i="12"/>
  <c r="P47" i="12"/>
  <c r="AE45" i="12"/>
  <c r="AB23" i="12"/>
  <c r="AC21" i="12"/>
  <c r="W13" i="12"/>
  <c r="AD19" i="12"/>
  <c r="AD22" i="12"/>
  <c r="AB46" i="12"/>
  <c r="W34" i="12"/>
  <c r="AA24" i="12"/>
  <c r="AA22" i="12"/>
  <c r="W10" i="12"/>
  <c r="X9" i="12"/>
  <c r="AD47" i="12"/>
  <c r="W2" i="12"/>
  <c r="AA48" i="12"/>
  <c r="AA46" i="12"/>
  <c r="AA44" i="12"/>
  <c r="V32" i="12"/>
  <c r="W28" i="12"/>
  <c r="Y25" i="12"/>
  <c r="AC16" i="12"/>
  <c r="W9" i="12"/>
  <c r="U10" i="12"/>
  <c r="AD33" i="12"/>
  <c r="V2" i="12"/>
  <c r="U52" i="12"/>
  <c r="Y50" i="12"/>
  <c r="Z48" i="12"/>
  <c r="Z46" i="12"/>
  <c r="Z44" i="12"/>
  <c r="P41" i="12"/>
  <c r="P40" i="12"/>
  <c r="U33" i="12"/>
  <c r="U31" i="12"/>
  <c r="V29" i="12"/>
  <c r="V28" i="12"/>
  <c r="V27" i="12"/>
  <c r="X25" i="12"/>
  <c r="Y23" i="12"/>
  <c r="AB16" i="12"/>
  <c r="T12" i="12"/>
  <c r="V9" i="12"/>
  <c r="P31" i="12"/>
  <c r="AC44" i="12"/>
  <c r="X36" i="12"/>
  <c r="AB22" i="12"/>
  <c r="W25" i="12"/>
  <c r="W52" i="12"/>
  <c r="AB47" i="12"/>
  <c r="Z25" i="12"/>
  <c r="AA23" i="12"/>
  <c r="AB21" i="12"/>
  <c r="AC19" i="12"/>
  <c r="AD34" i="12"/>
  <c r="V52" i="12"/>
  <c r="AA49" i="12"/>
  <c r="AA47" i="12"/>
  <c r="V31" i="12"/>
  <c r="W29" i="12"/>
  <c r="W27" i="12"/>
  <c r="Z24" i="12"/>
  <c r="V10" i="12"/>
  <c r="X8" i="12"/>
  <c r="Z4" i="12"/>
  <c r="P34" i="12"/>
  <c r="AD45" i="12"/>
  <c r="AD32" i="12"/>
  <c r="U2" i="12"/>
  <c r="T52" i="12"/>
  <c r="X50" i="12"/>
  <c r="Y46" i="12"/>
  <c r="T33" i="12"/>
  <c r="T31" i="12"/>
  <c r="U30" i="12"/>
  <c r="U29" i="12"/>
  <c r="U28" i="12"/>
  <c r="X23" i="12"/>
  <c r="Y21" i="12"/>
  <c r="AA17" i="12"/>
  <c r="AA16" i="12"/>
  <c r="S12" i="12"/>
  <c r="T10" i="12"/>
  <c r="U9" i="12"/>
  <c r="P30" i="12"/>
  <c r="AE30" i="12"/>
  <c r="W45" i="12"/>
  <c r="V24" i="12"/>
  <c r="V22" i="12"/>
  <c r="W21" i="12"/>
  <c r="AC12" i="12"/>
  <c r="AD16" i="12"/>
  <c r="T2" i="12"/>
  <c r="AC52" i="12"/>
  <c r="V46" i="12"/>
  <c r="AC31" i="12"/>
  <c r="P29" i="12"/>
  <c r="P28" i="12"/>
  <c r="S27" i="12"/>
  <c r="U23" i="12"/>
  <c r="AC10" i="12"/>
  <c r="U8" i="12"/>
  <c r="V8" i="12"/>
  <c r="V15" i="12"/>
  <c r="Z26" i="12"/>
  <c r="AD28" i="12"/>
  <c r="AB52" i="12"/>
  <c r="U49" i="12"/>
  <c r="U47" i="12"/>
  <c r="U44" i="12"/>
  <c r="AB31" i="12"/>
  <c r="AC29" i="12"/>
  <c r="AC28" i="12"/>
  <c r="S25" i="12"/>
  <c r="T24" i="12"/>
  <c r="W17" i="12"/>
  <c r="W16" i="12"/>
  <c r="AA12" i="12"/>
  <c r="AB10" i="12"/>
  <c r="AC9" i="12"/>
  <c r="X7" i="12"/>
  <c r="P15" i="12"/>
  <c r="AE40" i="12"/>
  <c r="AE33" i="12"/>
  <c r="AE5" i="12"/>
  <c r="T44" i="12"/>
  <c r="S23" i="12"/>
  <c r="S22" i="12"/>
  <c r="T21" i="12"/>
  <c r="Z13" i="12"/>
  <c r="Z12" i="12"/>
  <c r="S3" i="12"/>
  <c r="S20" i="12"/>
  <c r="Y3" i="12"/>
  <c r="V3" i="12"/>
  <c r="AA3" i="12"/>
  <c r="P3" i="12"/>
  <c r="S19" i="12"/>
  <c r="AC20" i="12"/>
  <c r="V19" i="12"/>
  <c r="AD7" i="12"/>
  <c r="AC18" i="12"/>
  <c r="Y7" i="12"/>
  <c r="AE18" i="12"/>
  <c r="AB8" i="12"/>
  <c r="AA20" i="12"/>
  <c r="AB18" i="12"/>
  <c r="Z3" i="12"/>
  <c r="AA18" i="12"/>
  <c r="AE20" i="12"/>
  <c r="V20" i="12"/>
  <c r="W20" i="12"/>
  <c r="AB20" i="12"/>
  <c r="Z15" i="12"/>
  <c r="Z43" i="12"/>
  <c r="Z51" i="12"/>
  <c r="P37" i="12"/>
  <c r="AE37" i="12"/>
  <c r="U37" i="12"/>
  <c r="S37" i="12"/>
  <c r="T36" i="12"/>
  <c r="AA19" i="12"/>
  <c r="W8" i="12"/>
  <c r="W7" i="12"/>
  <c r="Y4" i="12"/>
  <c r="P33" i="12"/>
  <c r="AB43" i="12"/>
  <c r="Y18" i="12"/>
  <c r="T3" i="12"/>
  <c r="AD20" i="12"/>
  <c r="S36" i="12"/>
  <c r="Z19" i="12"/>
  <c r="S13" i="12"/>
  <c r="X3" i="12"/>
  <c r="AA7" i="12"/>
  <c r="AD36" i="12"/>
  <c r="Z35" i="12"/>
  <c r="AE35" i="12"/>
  <c r="U34" i="12"/>
  <c r="AA34" i="12"/>
  <c r="AE34" i="12"/>
  <c r="X20" i="12"/>
  <c r="Y19" i="12"/>
  <c r="P12" i="12"/>
  <c r="U12" i="12"/>
  <c r="U7" i="12"/>
  <c r="U43" i="12"/>
  <c r="X33" i="12"/>
  <c r="P36" i="12"/>
  <c r="U36" i="12"/>
  <c r="V36" i="12"/>
  <c r="P13" i="12"/>
  <c r="AE13" i="12"/>
  <c r="V13" i="12"/>
  <c r="AC26" i="12"/>
  <c r="AC51" i="12"/>
  <c r="P2" i="12"/>
  <c r="AE2" i="12"/>
  <c r="S2" i="12"/>
  <c r="X2" i="12"/>
  <c r="Y2" i="12"/>
  <c r="Z2" i="12"/>
  <c r="W51" i="12"/>
  <c r="AC36" i="12"/>
  <c r="P10" i="12"/>
  <c r="AD10" i="12"/>
  <c r="Y10" i="12"/>
  <c r="Z10" i="12"/>
  <c r="S10" i="12"/>
  <c r="P9" i="12"/>
  <c r="AE9" i="12"/>
  <c r="AA9" i="12"/>
  <c r="S9" i="12"/>
  <c r="T8" i="12"/>
  <c r="T7" i="12"/>
  <c r="W36" i="12"/>
  <c r="V33" i="12"/>
  <c r="AE15" i="12"/>
  <c r="AC13" i="12"/>
  <c r="X10" i="12"/>
  <c r="P19" i="12"/>
  <c r="AE19" i="12"/>
  <c r="W19" i="12"/>
  <c r="X19" i="12"/>
  <c r="AD18" i="12"/>
  <c r="W11" i="12"/>
  <c r="AE26" i="12"/>
  <c r="U26" i="12"/>
  <c r="V26" i="12"/>
  <c r="W26" i="12"/>
  <c r="AB36" i="12"/>
  <c r="W18" i="12"/>
  <c r="P8" i="12"/>
  <c r="AE8" i="12"/>
  <c r="AA8" i="12"/>
  <c r="S8" i="12"/>
  <c r="S7" i="12"/>
  <c r="U4" i="12"/>
  <c r="AD35" i="12"/>
  <c r="Z20" i="12"/>
  <c r="AB13" i="12"/>
  <c r="AE3" i="12"/>
  <c r="P4" i="12"/>
  <c r="X4" i="12"/>
  <c r="AC4" i="12"/>
  <c r="AE4" i="12"/>
  <c r="T4" i="12"/>
  <c r="S4" i="12"/>
  <c r="AD26" i="12"/>
  <c r="AD51" i="12"/>
  <c r="S51" i="12"/>
  <c r="U20" i="12"/>
  <c r="AE7" i="12"/>
  <c r="AB7" i="12"/>
  <c r="AC7" i="12"/>
  <c r="V7" i="12"/>
  <c r="Y20" i="12"/>
  <c r="AB3" i="12"/>
  <c r="T43" i="12"/>
  <c r="AC34" i="12"/>
  <c r="P32" i="12"/>
  <c r="AE32" i="12"/>
  <c r="S32" i="12"/>
  <c r="W4" i="12"/>
  <c r="W3" i="12"/>
  <c r="AB35" i="12"/>
  <c r="AB34" i="12"/>
  <c r="AC33" i="12"/>
  <c r="U5" i="12"/>
  <c r="V4" i="12"/>
  <c r="AE50" i="12"/>
  <c r="AB49" i="12"/>
  <c r="AB44" i="12"/>
  <c r="W42" i="12"/>
  <c r="AE29" i="12"/>
  <c r="Z27" i="12"/>
  <c r="AE24" i="12"/>
  <c r="U22" i="12"/>
  <c r="AA35" i="12"/>
  <c r="Z37" i="12"/>
  <c r="AA36" i="12"/>
  <c r="W15" i="12"/>
  <c r="W32" i="12"/>
  <c r="Y27" i="12"/>
  <c r="AD24" i="12"/>
  <c r="Y37" i="12"/>
  <c r="Z36" i="12"/>
  <c r="AC27" i="12"/>
  <c r="Z18" i="12"/>
  <c r="V48" i="12"/>
  <c r="AB45" i="12"/>
  <c r="Z28" i="12"/>
  <c r="AC3" i="12"/>
  <c r="Y29" i="12"/>
  <c r="W24" i="12"/>
  <c r="AD3" i="12"/>
  <c r="Z49" i="12"/>
  <c r="X32" i="12"/>
  <c r="X29" i="12"/>
  <c r="V34" i="12"/>
  <c r="W33" i="12"/>
  <c r="V18" i="12"/>
  <c r="AB4" i="12"/>
  <c r="T49" i="12"/>
  <c r="Y49" i="12"/>
  <c r="U35" i="12"/>
  <c r="X27" i="12"/>
  <c r="S21" i="12"/>
  <c r="T20" i="12"/>
  <c r="U19" i="12"/>
  <c r="U18" i="12"/>
  <c r="AA13" i="12"/>
  <c r="AB12" i="12"/>
  <c r="P45" i="12"/>
  <c r="U50" i="12"/>
  <c r="AE48" i="12"/>
  <c r="S28" i="12"/>
  <c r="P44" i="12"/>
  <c r="P38" i="12"/>
  <c r="P25" i="12"/>
  <c r="P18" i="12"/>
  <c r="S26" i="12"/>
  <c r="P24" i="12"/>
  <c r="P7" i="12"/>
  <c r="P20" i="12"/>
  <c r="AD43" i="12"/>
  <c r="S43" i="12"/>
  <c r="AD15" i="12"/>
  <c r="P52" i="12"/>
  <c r="P14" i="12"/>
  <c r="P51" i="12"/>
  <c r="P23" i="12"/>
  <c r="P43" i="12"/>
  <c r="P27" i="12"/>
  <c r="P39" i="12"/>
  <c r="P26" i="12"/>
  <c r="P42" i="12"/>
  <c r="P5" i="12"/>
  <c r="S11" i="12" l="1"/>
  <c r="G53" i="6"/>
  <c r="AC6" i="12"/>
  <c r="AB6" i="12"/>
  <c r="S6" i="12"/>
  <c r="Y6" i="12"/>
  <c r="Y11" i="12"/>
  <c r="X11" i="12"/>
  <c r="T11" i="12"/>
  <c r="U6" i="12"/>
  <c r="Z6" i="12"/>
  <c r="U11" i="12"/>
  <c r="AA11" i="12"/>
  <c r="T6" i="12"/>
  <c r="Z11" i="12"/>
  <c r="AB11" i="12"/>
  <c r="AC11" i="12"/>
  <c r="P11" i="12"/>
  <c r="AE11" i="12"/>
  <c r="P6" i="12"/>
  <c r="AE6" i="12"/>
  <c r="W6" i="12"/>
  <c r="AD6" i="12"/>
  <c r="V6" i="12"/>
  <c r="X6" i="12"/>
  <c r="AA6" i="12"/>
  <c r="V11" i="12"/>
  <c r="AD11" i="12"/>
  <c r="P51" i="4" l="1"/>
  <c r="F52" i="4"/>
  <c r="P52" i="4"/>
  <c r="D53" i="4"/>
  <c r="E53" i="4"/>
  <c r="I49" i="4"/>
  <c r="L49" i="4"/>
  <c r="P53" i="4"/>
  <c r="O52" i="3"/>
  <c r="D53" i="3"/>
  <c r="O53" i="3"/>
  <c r="C54" i="3"/>
  <c r="H54" i="3"/>
  <c r="J50" i="3"/>
  <c r="O54" i="3"/>
  <c r="K7" i="10"/>
  <c r="N7" i="10" s="1"/>
  <c r="J7" i="10"/>
  <c r="M7" i="10" s="1"/>
  <c r="I7" i="10"/>
  <c r="L7" i="10" s="1"/>
  <c r="J6" i="10"/>
  <c r="M6" i="10" s="1"/>
  <c r="I6" i="10"/>
  <c r="L6" i="10" s="1"/>
  <c r="E50" i="3" l="1"/>
  <c r="E54" i="3"/>
  <c r="D50" i="3"/>
  <c r="F50" i="3"/>
  <c r="I50" i="3"/>
  <c r="F51" i="4"/>
  <c r="N52" i="3"/>
  <c r="K52" i="3"/>
  <c r="J52" i="3"/>
  <c r="I52" i="3"/>
  <c r="H52" i="3"/>
  <c r="G52" i="3"/>
  <c r="M52" i="4"/>
  <c r="K53" i="4"/>
  <c r="C53" i="4"/>
  <c r="O52" i="4"/>
  <c r="J49" i="4"/>
  <c r="K49" i="4"/>
  <c r="H53" i="4"/>
  <c r="I52" i="4"/>
  <c r="G53" i="4"/>
  <c r="H52" i="4"/>
  <c r="N53" i="4"/>
  <c r="O53" i="4"/>
  <c r="M53" i="4"/>
  <c r="N52" i="4"/>
  <c r="N51" i="4"/>
  <c r="F53" i="4"/>
  <c r="G52" i="4"/>
  <c r="K51" i="4"/>
  <c r="J51" i="4"/>
  <c r="J53" i="4"/>
  <c r="I51" i="4"/>
  <c r="I53" i="4"/>
  <c r="L51" i="4"/>
  <c r="L53" i="4"/>
  <c r="H51" i="4"/>
  <c r="P49" i="4"/>
  <c r="D49" i="4"/>
  <c r="E52" i="4"/>
  <c r="G51" i="4"/>
  <c r="O51" i="4"/>
  <c r="D52" i="4"/>
  <c r="C52" i="4"/>
  <c r="E51" i="4"/>
  <c r="C51" i="4"/>
  <c r="M51" i="4"/>
  <c r="D51" i="4"/>
  <c r="K52" i="4"/>
  <c r="C49" i="4"/>
  <c r="E49" i="4"/>
  <c r="J52" i="4"/>
  <c r="L52" i="4"/>
  <c r="G49" i="4"/>
  <c r="O49" i="4"/>
  <c r="N49" i="4"/>
  <c r="M49" i="4"/>
  <c r="G53" i="3"/>
  <c r="F53" i="3"/>
  <c r="F52" i="3"/>
  <c r="E53" i="3"/>
  <c r="E52" i="3"/>
  <c r="M52" i="3"/>
  <c r="K50" i="3"/>
  <c r="L53" i="3"/>
  <c r="L52" i="3"/>
  <c r="G50" i="3"/>
  <c r="M54" i="3"/>
  <c r="N53" i="3"/>
  <c r="L50" i="3"/>
  <c r="M53" i="3"/>
  <c r="N54" i="3"/>
  <c r="J53" i="3"/>
  <c r="K53" i="3"/>
  <c r="I53" i="3"/>
  <c r="H53" i="3"/>
  <c r="G54" i="3"/>
  <c r="D52" i="3"/>
  <c r="L54" i="3"/>
  <c r="F54" i="3"/>
  <c r="C52" i="3"/>
  <c r="D54" i="3"/>
  <c r="C53" i="3"/>
  <c r="H50" i="3"/>
  <c r="I54" i="3"/>
  <c r="C50" i="3"/>
  <c r="O50" i="3"/>
  <c r="K54" i="3"/>
  <c r="N50" i="3"/>
  <c r="J54" i="3"/>
  <c r="M50" i="3"/>
</calcChain>
</file>

<file path=xl/sharedStrings.xml><?xml version="1.0" encoding="utf-8"?>
<sst xmlns="http://schemas.openxmlformats.org/spreadsheetml/2006/main" count="613" uniqueCount="246">
  <si>
    <t>Indicators</t>
  </si>
  <si>
    <t>May</t>
  </si>
  <si>
    <t>July</t>
  </si>
  <si>
    <t>Period \ HS</t>
  </si>
  <si>
    <t>Chemicals &amp; Rubber Products</t>
  </si>
  <si>
    <t>Food Beverages &amp; Tobacco</t>
  </si>
  <si>
    <t>Fuel</t>
  </si>
  <si>
    <t>Furniture</t>
  </si>
  <si>
    <t>Machinery &amp; Electrical Equipment</t>
  </si>
  <si>
    <t>Metal &amp; Metal Products</t>
  </si>
  <si>
    <t>Vehicles &amp; Transport Equipment</t>
  </si>
  <si>
    <t>Wood &amp; Paper Products</t>
  </si>
  <si>
    <t>Coal</t>
  </si>
  <si>
    <t>Gold</t>
  </si>
  <si>
    <t>Iron &amp; Steel Products</t>
  </si>
  <si>
    <t>Live Cattle</t>
  </si>
  <si>
    <t>Meat &amp; Meat Products</t>
  </si>
  <si>
    <t>Salt &amp; Soda Ash</t>
  </si>
  <si>
    <t>Diamonds</t>
  </si>
  <si>
    <t>Period</t>
  </si>
  <si>
    <t>Rail Transport</t>
  </si>
  <si>
    <t>Road Transport</t>
  </si>
  <si>
    <t>Air Transport</t>
  </si>
  <si>
    <t>Period\ FlowType</t>
  </si>
  <si>
    <t>Imports CIF</t>
  </si>
  <si>
    <t>Imports FOB</t>
  </si>
  <si>
    <t>Freight</t>
  </si>
  <si>
    <t>Insurance</t>
  </si>
  <si>
    <t>Domestic Exports</t>
  </si>
  <si>
    <t>Re-Exports</t>
  </si>
  <si>
    <t>Total Exports</t>
  </si>
  <si>
    <t>Trade Balance</t>
  </si>
  <si>
    <t>Jan_2023</t>
  </si>
  <si>
    <t>Feb</t>
  </si>
  <si>
    <t>Mar</t>
  </si>
  <si>
    <t>Q1</t>
  </si>
  <si>
    <t>Apr</t>
  </si>
  <si>
    <t>Jun</t>
  </si>
  <si>
    <t>Q2</t>
  </si>
  <si>
    <t>Jul</t>
  </si>
  <si>
    <t>Aug</t>
  </si>
  <si>
    <t>Sep</t>
  </si>
  <si>
    <t>Q3</t>
  </si>
  <si>
    <t>Oct</t>
  </si>
  <si>
    <t>Nov</t>
  </si>
  <si>
    <t>Dec</t>
  </si>
  <si>
    <t>Q4</t>
  </si>
  <si>
    <t>Total_2023</t>
  </si>
  <si>
    <t>Jan_2024</t>
  </si>
  <si>
    <t>Total_2024</t>
  </si>
  <si>
    <t>Jan_2025</t>
  </si>
  <si>
    <t>As at August 2025 Digest (P Million)</t>
  </si>
  <si>
    <t>Difference (P million)</t>
  </si>
  <si>
    <t>Difference as %</t>
  </si>
  <si>
    <t>Imports (CIF)</t>
  </si>
  <si>
    <t>As at September 2025 Digest (P Million)</t>
  </si>
  <si>
    <t>Change</t>
  </si>
  <si>
    <t>% Change</t>
  </si>
  <si>
    <t>Table A: Data Revision:  July and August 2025 (Million Pula)</t>
  </si>
  <si>
    <t>Salt Ores &amp; Related Products</t>
  </si>
  <si>
    <t>Textiles &amp; Footwear</t>
  </si>
  <si>
    <t>Total Goods</t>
  </si>
  <si>
    <t>Other Goods</t>
  </si>
  <si>
    <t>% Contribution</t>
  </si>
  <si>
    <t>Copper</t>
  </si>
  <si>
    <t>Plastic &amp; Plastic  Products</t>
  </si>
  <si>
    <t>Textiles</t>
  </si>
  <si>
    <t>Flow Type</t>
  </si>
  <si>
    <t>Imports</t>
  </si>
  <si>
    <t>Total</t>
  </si>
  <si>
    <t>Mode of Transport</t>
  </si>
  <si>
    <t>BW Pula (Million)</t>
  </si>
  <si>
    <t>Rank</t>
  </si>
  <si>
    <t>Description</t>
  </si>
  <si>
    <t>Top 50 Imported Non-Diamond Goods</t>
  </si>
  <si>
    <t>Other Non-Diamond Imports Goods</t>
  </si>
  <si>
    <t>Total Non-Diamond Imports</t>
  </si>
  <si>
    <t>Diamond Imports</t>
  </si>
  <si>
    <t>Total Imports</t>
  </si>
  <si>
    <t>Electrical energy</t>
  </si>
  <si>
    <t>Photovoltaic cells assembled in modules or made up into panels</t>
  </si>
  <si>
    <t>Other Portland cement</t>
  </si>
  <si>
    <t>Other, double-cab, of a vehicle mass not exceeding 2 000 kg or a G.V.M. not exceeding 3 500 kg, or of a mass not exceeding 1 600 kg or a G.V.M. not exceeding 3 500 kg per chassis fitted with a cab</t>
  </si>
  <si>
    <t>Other (of Wheat (excluding durum wheat) and Meslin )</t>
  </si>
  <si>
    <t>Semi-milled or wholly milled rice, whether or not polished or glazed</t>
  </si>
  <si>
    <t>Sunflower-seed or safflower oil and fractions thereof,  Marketed and supplied for use in the process of cooking food</t>
  </si>
  <si>
    <t>Other medicaments consisting of mixed or unmixed products for therapeutic or prophylactic uses</t>
  </si>
  <si>
    <t>Cane sugar specified in Subheading Note 2 to this Chapter</t>
  </si>
  <si>
    <t>Filtering or purifying machinery and apparatus for liquids : For filtering or purifying water</t>
  </si>
  <si>
    <t>Having a power handling capacity exceeding 16 kVA but not exceeding 500 kVA</t>
  </si>
  <si>
    <t>Other Beauty or make-up preparations and preparations for the care of the skin (other than medicaments), including sunscreen or sun tan preparations</t>
  </si>
  <si>
    <t>Other medicaments In aerosol containers, consisting of mixed or unmixed products for therapeutic or prophylactic uses, put up in measured doses  (including those in the form  of transdermal administration systems) or in forms or packings for reta</t>
  </si>
  <si>
    <t>Coniferous Wood sawn or chipped lengthwise,  sliced or peeled, whether or not planed, sanded or finger-jointed,  of a thickness exceeding 6 mm, Of pine (Pinus spp.)</t>
  </si>
  <si>
    <t>Clothing, clothing accessories, footwear and headgear</t>
  </si>
  <si>
    <t>Of which the maximum cross-sectional dimension exceeds 6 mm</t>
  </si>
  <si>
    <t>Other Polymers of ethylene</t>
  </si>
  <si>
    <t>Other portable automatic data processing machines, of a mass not exceeding 10 kg, consisting of at least a central processing unit, a keyboard and a display</t>
  </si>
  <si>
    <t>Other (Maize (Corn))</t>
  </si>
  <si>
    <t>Other Cane or beet sugar and chemically  pure sucrose, in solid form  Containing added flavouring or colouring matter</t>
  </si>
  <si>
    <t>Oil-cake and other solid residues, whether or not ground or in the form of pellets, resulting from the extraction of soya-bean oil</t>
  </si>
  <si>
    <t>Other clothing accessories</t>
  </si>
  <si>
    <t>Of a kind used in the food or drink industries</t>
  </si>
  <si>
    <t>Identifiable for use solely or principally with motor vehicles</t>
  </si>
  <si>
    <t>Other Butanes, Liquefied</t>
  </si>
  <si>
    <t>Other Structures and parts of structures</t>
  </si>
  <si>
    <t>Sweet biscuits</t>
  </si>
  <si>
    <t>HS Code</t>
  </si>
  <si>
    <t>Bw Pula (Million)</t>
  </si>
  <si>
    <t>Contribution (%) Against Total Non-Diamonds Imports</t>
  </si>
  <si>
    <t>Contribution (%) Against Total Imports</t>
  </si>
  <si>
    <t>02023090</t>
  </si>
  <si>
    <t>08051010</t>
  </si>
  <si>
    <t>Copper ores and concentrates</t>
  </si>
  <si>
    <t>Ignition wiring sets and other wiring sets of a kind used in vehicles, aircraft or ships</t>
  </si>
  <si>
    <t>Disodium carbonate</t>
  </si>
  <si>
    <t>Tubes, pipes and hoses, rigid, Of polymers of vinyl chloride</t>
  </si>
  <si>
    <t>Other Salt, pure sodium chloride or sea water</t>
  </si>
  <si>
    <t>Bituminous coal</t>
  </si>
  <si>
    <t>Other lead-acid, of a kind used for starting piston engines</t>
  </si>
  <si>
    <t>Other Toilet linen and kitchen linen, of terry towelling or similar terry fabrics, of cotton</t>
  </si>
  <si>
    <t>Other coal</t>
  </si>
  <si>
    <t>Building blocks and bricks</t>
  </si>
  <si>
    <t>Other aluminium waste and scrap</t>
  </si>
  <si>
    <t>Immunological products, put up in measured doses or in forms or packings for retail sale</t>
  </si>
  <si>
    <t>Vaccines for veterinary medicine</t>
  </si>
  <si>
    <t xml:space="preserve">Other Floor coverings and wall or ceiling coverings, of plastics </t>
  </si>
  <si>
    <t>Fresh Oranges</t>
  </si>
  <si>
    <t>Reservoirs, tanks, vats and similar containers, of a capacity exceeding 300 li</t>
  </si>
  <si>
    <t>Containing indentations, ribs, grooves or other deformations produced during the rolling process or twisted after rolling</t>
  </si>
  <si>
    <t>Waste and scrap of tinned iron or steel</t>
  </si>
  <si>
    <t>Hydraulic power engines and motors : Linear acting (cylinders)</t>
  </si>
  <si>
    <t>Unfortified wine: With an alcoholic strength of at least 4.5 per cent by volume but not exceeding 16.5 per cent by vol.</t>
  </si>
  <si>
    <t>Other blankets and travelling rugs</t>
  </si>
  <si>
    <t>Flat bags, with a thickness of 24 microns or more (excluding immediate packings, zip-lock bags and household bags including refuse bags and refuse bin liners), Of polymers of ethylene</t>
  </si>
  <si>
    <t>Other footwear, With outer soles of natural rubber and uppers of textile materials</t>
  </si>
  <si>
    <t>Bulldozer or angledozer blades</t>
  </si>
  <si>
    <t>Braids in the piece</t>
  </si>
  <si>
    <t>Top 50 Exported Non-Diamond Goods</t>
  </si>
  <si>
    <t>Other Non-Diamond Exports Goods</t>
  </si>
  <si>
    <t>Total Non-Diamond Exports</t>
  </si>
  <si>
    <t>Diamond Exports</t>
  </si>
  <si>
    <t>Contribution (%) Against Total Non-Diamonds Exports</t>
  </si>
  <si>
    <t>Contribution (%) Against Total Exports</t>
  </si>
  <si>
    <t>Partner \ HS</t>
  </si>
  <si>
    <t>South Africa</t>
  </si>
  <si>
    <t>Namibia</t>
  </si>
  <si>
    <t>Eswatini</t>
  </si>
  <si>
    <t>Lesotho</t>
  </si>
  <si>
    <t>SACU</t>
  </si>
  <si>
    <t>Mozambique</t>
  </si>
  <si>
    <t>Zambia</t>
  </si>
  <si>
    <t>Zimbabwe</t>
  </si>
  <si>
    <t>Angola</t>
  </si>
  <si>
    <t>Other SADC</t>
  </si>
  <si>
    <t>SADC</t>
  </si>
  <si>
    <t>Morocco</t>
  </si>
  <si>
    <t>Tunisia</t>
  </si>
  <si>
    <t>Other Africa</t>
  </si>
  <si>
    <t>Africa</t>
  </si>
  <si>
    <t>China</t>
  </si>
  <si>
    <t>India</t>
  </si>
  <si>
    <t>Japan</t>
  </si>
  <si>
    <t>Israel</t>
  </si>
  <si>
    <t>Russian federation</t>
  </si>
  <si>
    <t>Thailand</t>
  </si>
  <si>
    <t>Armenia</t>
  </si>
  <si>
    <t>Viet Nam</t>
  </si>
  <si>
    <t>Other Asia</t>
  </si>
  <si>
    <t>Asia</t>
  </si>
  <si>
    <t>Germany</t>
  </si>
  <si>
    <t>Belgium</t>
  </si>
  <si>
    <t>Finland</t>
  </si>
  <si>
    <t>Sweden</t>
  </si>
  <si>
    <t>Hungary</t>
  </si>
  <si>
    <t>Italy</t>
  </si>
  <si>
    <t>France</t>
  </si>
  <si>
    <t>Portugal</t>
  </si>
  <si>
    <t>Spain</t>
  </si>
  <si>
    <t>Czech Republic</t>
  </si>
  <si>
    <t>Netherlands</t>
  </si>
  <si>
    <t>Austria</t>
  </si>
  <si>
    <t>Poland</t>
  </si>
  <si>
    <t>Cyprus</t>
  </si>
  <si>
    <t>Ireland</t>
  </si>
  <si>
    <t>Other EU</t>
  </si>
  <si>
    <t>EU</t>
  </si>
  <si>
    <t>Canada</t>
  </si>
  <si>
    <t>Mexico</t>
  </si>
  <si>
    <t>Australia</t>
  </si>
  <si>
    <t>Brazil</t>
  </si>
  <si>
    <t>Rest of the World</t>
  </si>
  <si>
    <t>Plastic &amp; Plastic Products</t>
  </si>
  <si>
    <t>Sri Lanka</t>
  </si>
  <si>
    <t>Hong Kong</t>
  </si>
  <si>
    <t>Anguilla</t>
  </si>
  <si>
    <t xml:space="preserve">Coal </t>
  </si>
  <si>
    <t xml:space="preserve">Textiles </t>
  </si>
  <si>
    <t>UAE</t>
  </si>
  <si>
    <t>UK</t>
  </si>
  <si>
    <t>Aug_2005</t>
  </si>
  <si>
    <t>Sep_2025</t>
  </si>
  <si>
    <t>Aug_2025</t>
  </si>
  <si>
    <t>USA</t>
  </si>
  <si>
    <t>Other fermented apple or pear beverages, unfortified, with an alcoholic strength of at least 2.5 per cent by volume but not exceeding 15 per cent by volume</t>
  </si>
  <si>
    <t>Other vehicles, with only spark-ignition internal combustion piston engine, of a cylinder capacity exceeding 1500 cc but not exceeding 3 000 cc:</t>
  </si>
  <si>
    <t>Other parts and accessories of the motor vehicles</t>
  </si>
  <si>
    <t>Parts of machinery</t>
  </si>
  <si>
    <t>Other mixtures of prepared binders for foundry moulds or cores; chemical products and preparations of the chemical or allied industries not elsewhere specified or included</t>
  </si>
  <si>
    <t xml:space="preserve">Other printing machinery used for printing by means of plates, cylinders and other printing components of heading 84.42 </t>
  </si>
  <si>
    <t>Other machines for the reception, conversion and transmission or regeneration of voice, images or other data, including switching and routing apparatus</t>
  </si>
  <si>
    <t xml:space="preserve">Other vehicles, with only spark-ignition internal combustion piston engine of a cylinder capacity exceeding 1000 cc but not exceeding 1500 cc </t>
  </si>
  <si>
    <t>Other prefabricated buildings</t>
  </si>
  <si>
    <t>Other telephone sets parts</t>
  </si>
  <si>
    <t>Other boards, panels, consoles, desks, cabinets and other bases, equipped with two or more apparatus of heading 85.35 or 85.36, for electric control or the distribution of electricity, for a voltage not exceeding 1 000 V :</t>
  </si>
  <si>
    <t xml:space="preserve">Other non-alcoholic beverages, not including fruit or vegetable juices of heading  20.09) </t>
  </si>
  <si>
    <t xml:space="preserve">Other front-end shovel loaders </t>
  </si>
  <si>
    <t>Parts of liquid pumps</t>
  </si>
  <si>
    <t>Other organic surface-active agents(other than soap)</t>
  </si>
  <si>
    <t>Other Diagnostic or laboratory reagents</t>
  </si>
  <si>
    <t>Other, electric conductors, for a voltagenot exceeding 1000V</t>
  </si>
  <si>
    <t xml:space="preserve">Other electric conductors, for a voltage not exceeding 1000V fitted with connectors </t>
  </si>
  <si>
    <t xml:space="preserve">Other motor vehicles for the transport of goods, dumpers designed for off-highway use </t>
  </si>
  <si>
    <t>Other appliances, agricultural or horticultural</t>
  </si>
  <si>
    <t>Other, of a cylinder capacity exceeding 1500 cc but not exceeding 3 000 cc</t>
  </si>
  <si>
    <t>Other cigarettes containing tobacco</t>
  </si>
  <si>
    <t>Other portland cement</t>
  </si>
  <si>
    <t xml:space="preserve">Other co-axial cable and other co-axial electric conductors </t>
  </si>
  <si>
    <t>Other metal furniture</t>
  </si>
  <si>
    <t>Other furniture of other materials, including cane, osier, bamboo or similar materials</t>
  </si>
  <si>
    <t>Other passenger boarding bridges machines and mechanical appliances having individual functions, not specified or included elsewhere in this chapter</t>
  </si>
  <si>
    <t>Other mechanical shovels, excavators and shovel loaders:</t>
  </si>
  <si>
    <t>Other semi-finished products or iron or non-alloy steel, containing by weight. less than 0,25 per cent of carbon</t>
  </si>
  <si>
    <t>Other special purpose motor vehicles</t>
  </si>
  <si>
    <t>Other refined copper:</t>
  </si>
  <si>
    <t>Other waste and scrap of iron or steel</t>
  </si>
  <si>
    <t>Other waste and scrap of alloy steel</t>
  </si>
  <si>
    <t>Other carboys, bottles, flasks and similar articles</t>
  </si>
  <si>
    <t>Other monitors not incorporating television reception apparatus; reception apparatus for television, whether or not incorporating radio-broadcast receivers or sound or video recording or reproducing apparatus</t>
  </si>
  <si>
    <t>Dried Maize (Corn) kernels or grains fit for human consumption, not further prepared or processed and not packaged as seeds (excluding pop corn (zea mays everta))</t>
  </si>
  <si>
    <t xml:space="preserve">Other Parts suitable for use solely or principally with the machinery of heading 84.26, 84.29 or 84.30 </t>
  </si>
  <si>
    <t xml:space="preserve">Other beer made from malt  </t>
  </si>
  <si>
    <t>Other boneless meat of bovine animals, frozen</t>
  </si>
  <si>
    <t>Distillate fuel</t>
  </si>
  <si>
    <t>Petrol</t>
  </si>
  <si>
    <t xml:space="preserve">Other parts suitable for use solely or principally with the of machinery </t>
  </si>
  <si>
    <t xml:space="preserve">Other parts and accessories of the motor vehicles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</si>
</sst>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_);[Red]\(#,##0.0\)"/>
    <numFmt numFmtId="166" formatCode="#,##0.0_ ;[Red]\(#,##0.0\ \)"/>
    <numFmt numFmtId="167" formatCode="#,##0.0"/>
    <numFmt numFmtId="168" formatCode="_(* #,##0.0_);_(* \(#,##0.0\);_(* &quot;-&quot;??_);_(@_)"/>
    <numFmt numFmtId="169" formatCode="_(* #,##0_);_(* \(#,##0\);_(* &quot;-&quot;??_);_(@_)"/>
    <numFmt numFmtId="170" formatCode="0.0"/>
    <numFmt numFmtId="171" formatCode="#,##0.0_);\(#,##0.0\)"/>
  </numFmts>
  <fonts count="7" x14ac:knownFonts="1">
    <font>
      <sz val="11"/>
      <color theme="1"/>
      <name val="Calibri"/>
      <family val="2"/>
      <scheme val="minor"/>
    </font>
    <font>
      <sz val="11"/>
      <color theme="1"/>
      <name val="Calibri"/>
      <family val="2"/>
      <scheme val="minor"/>
    </font>
    <font>
      <b/>
      <sz val="8"/>
      <color theme="1"/>
      <name val="Century Gothic"/>
      <family val="2"/>
    </font>
    <font>
      <sz val="8"/>
      <color theme="1"/>
      <name val="Century Gothic"/>
      <family val="2"/>
    </font>
    <font>
      <sz val="8"/>
      <color theme="1"/>
      <name val="Calibri"/>
      <family val="2"/>
      <scheme val="minor"/>
    </font>
    <font>
      <b/>
      <sz val="9"/>
      <color theme="1"/>
      <name val="Century Gothic"/>
      <family val="2"/>
    </font>
    <font>
      <sz val="9"/>
      <color theme="1"/>
      <name val="Century Gothic"/>
      <family val="2"/>
    </font>
  </fonts>
  <fills count="2">
    <fill>
      <patternFill patternType="none"/>
    </fill>
    <fill>
      <patternFill patternType="gray125"/>
    </fill>
  </fills>
  <borders count="14">
    <border>
      <left/>
      <right/>
      <top/>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style="thin">
        <color indexed="64"/>
      </right>
      <top/>
      <bottom/>
      <diagonal/>
    </border>
    <border>
      <left style="thin">
        <color auto="1"/>
      </left>
      <right style="thin">
        <color auto="1"/>
      </right>
      <top style="thin">
        <color auto="1"/>
      </top>
      <bottom/>
      <diagonal/>
    </border>
  </borders>
  <cellStyleXfs count="2">
    <xf numFmtId="0" fontId="0" fillId="0" borderId="0"/>
    <xf numFmtId="164" fontId="1" fillId="0" borderId="0" applyFont="0" applyFill="0" applyBorder="0" applyAlignment="0" applyProtection="0"/>
  </cellStyleXfs>
  <cellXfs count="106">
    <xf numFmtId="0" fontId="0" fillId="0" borderId="0" xfId="0"/>
    <xf numFmtId="0" fontId="2" fillId="0" borderId="1" xfId="0" applyFont="1" applyBorder="1" applyAlignment="1">
      <alignment wrapText="1"/>
    </xf>
    <xf numFmtId="0" fontId="2" fillId="0" borderId="1" xfId="0" applyFont="1" applyBorder="1" applyAlignment="1">
      <alignment horizontal="right" wrapText="1"/>
    </xf>
    <xf numFmtId="0" fontId="3" fillId="0" borderId="0" xfId="0" applyFont="1"/>
    <xf numFmtId="0" fontId="2" fillId="0" borderId="1" xfId="0" applyFont="1" applyBorder="1"/>
    <xf numFmtId="0" fontId="4" fillId="0" borderId="0" xfId="0" applyFont="1"/>
    <xf numFmtId="0" fontId="6" fillId="0" borderId="0" xfId="0" applyFont="1"/>
    <xf numFmtId="0" fontId="2" fillId="0" borderId="0" xfId="0" applyFont="1"/>
    <xf numFmtId="0" fontId="2" fillId="0" borderId="2" xfId="0" applyFont="1" applyBorder="1"/>
    <xf numFmtId="165" fontId="3" fillId="0" borderId="0" xfId="0" applyNumberFormat="1" applyFont="1"/>
    <xf numFmtId="165" fontId="2" fillId="0" borderId="1" xfId="0" applyNumberFormat="1" applyFont="1" applyBorder="1"/>
    <xf numFmtId="0" fontId="2" fillId="0" borderId="4" xfId="0" applyFont="1" applyBorder="1" applyAlignment="1">
      <alignment wrapText="1"/>
    </xf>
    <xf numFmtId="0" fontId="2" fillId="0" borderId="4" xfId="0" applyFont="1" applyBorder="1" applyAlignment="1">
      <alignment horizontal="center" wrapText="1"/>
    </xf>
    <xf numFmtId="0" fontId="2" fillId="0" borderId="4" xfId="0" applyFont="1" applyBorder="1" applyAlignment="1"/>
    <xf numFmtId="0" fontId="2" fillId="0" borderId="4" xfId="0" applyFont="1" applyBorder="1" applyAlignment="1">
      <alignment textRotation="90" wrapText="1"/>
    </xf>
    <xf numFmtId="0" fontId="3" fillId="0" borderId="4" xfId="0" applyFont="1" applyBorder="1"/>
    <xf numFmtId="166" fontId="3" fillId="0" borderId="4" xfId="0" applyNumberFormat="1" applyFont="1" applyBorder="1" applyAlignment="1">
      <alignment horizontal="right"/>
    </xf>
    <xf numFmtId="0" fontId="5" fillId="0" borderId="0" xfId="0" applyFont="1" applyAlignment="1">
      <alignment wrapText="1"/>
    </xf>
    <xf numFmtId="0" fontId="3" fillId="0" borderId="0" xfId="0" applyFont="1" applyBorder="1"/>
    <xf numFmtId="0" fontId="3" fillId="0" borderId="3" xfId="0" applyFont="1" applyBorder="1"/>
    <xf numFmtId="0" fontId="5" fillId="0" borderId="1" xfId="0" applyFont="1" applyBorder="1" applyAlignment="1">
      <alignment textRotation="90" wrapText="1"/>
    </xf>
    <xf numFmtId="0" fontId="2" fillId="0" borderId="1" xfId="0" applyFont="1" applyBorder="1" applyAlignment="1">
      <alignment textRotation="90" wrapText="1"/>
    </xf>
    <xf numFmtId="167" fontId="6" fillId="0" borderId="0" xfId="0" applyNumberFormat="1" applyFont="1"/>
    <xf numFmtId="167" fontId="5" fillId="0" borderId="1" xfId="0" applyNumberFormat="1" applyFont="1" applyBorder="1"/>
    <xf numFmtId="165" fontId="3" fillId="0" borderId="3" xfId="0" applyNumberFormat="1" applyFont="1" applyBorder="1"/>
    <xf numFmtId="0" fontId="2" fillId="0" borderId="3" xfId="0" applyFont="1" applyBorder="1" applyAlignment="1">
      <alignment horizontal="left"/>
    </xf>
    <xf numFmtId="167" fontId="3" fillId="0" borderId="3" xfId="0" applyNumberFormat="1" applyFont="1" applyBorder="1"/>
    <xf numFmtId="0" fontId="2" fillId="0" borderId="0" xfId="0" applyFont="1" applyBorder="1"/>
    <xf numFmtId="167" fontId="3" fillId="0" borderId="0" xfId="0" applyNumberFormat="1" applyFont="1" applyBorder="1"/>
    <xf numFmtId="167" fontId="3" fillId="0" borderId="2" xfId="0" applyNumberFormat="1" applyFont="1" applyBorder="1"/>
    <xf numFmtId="0" fontId="6" fillId="0" borderId="0" xfId="0" applyFont="1" applyBorder="1"/>
    <xf numFmtId="165" fontId="3" fillId="0" borderId="0" xfId="0" applyNumberFormat="1" applyFont="1" applyBorder="1"/>
    <xf numFmtId="165" fontId="3" fillId="0" borderId="1" xfId="0" applyNumberFormat="1" applyFont="1" applyBorder="1"/>
    <xf numFmtId="0" fontId="2" fillId="0" borderId="5" xfId="0" applyFont="1" applyBorder="1"/>
    <xf numFmtId="0" fontId="2" fillId="0" borderId="7" xfId="0" applyFont="1" applyBorder="1"/>
    <xf numFmtId="0" fontId="2" fillId="0" borderId="8" xfId="0" applyFont="1" applyBorder="1" applyAlignment="1">
      <alignment textRotation="90" wrapText="1"/>
    </xf>
    <xf numFmtId="0" fontId="2" fillId="0" borderId="2" xfId="0" applyFont="1" applyBorder="1" applyAlignment="1">
      <alignment textRotation="90" wrapText="1"/>
    </xf>
    <xf numFmtId="0" fontId="3" fillId="0" borderId="9" xfId="0" applyFont="1" applyBorder="1"/>
    <xf numFmtId="0" fontId="3" fillId="0" borderId="10" xfId="0" applyFont="1" applyBorder="1"/>
    <xf numFmtId="0" fontId="5" fillId="0" borderId="5" xfId="0" applyFont="1" applyBorder="1"/>
    <xf numFmtId="0" fontId="2" fillId="0" borderId="5" xfId="0" applyFont="1" applyBorder="1" applyAlignment="1">
      <alignment textRotation="90" wrapText="1"/>
    </xf>
    <xf numFmtId="167" fontId="2" fillId="0" borderId="4" xfId="0" applyNumberFormat="1" applyFont="1" applyBorder="1" applyAlignment="1">
      <alignment horizontal="right" wrapText="1"/>
    </xf>
    <xf numFmtId="167" fontId="2" fillId="0" borderId="5" xfId="0" applyNumberFormat="1" applyFont="1" applyBorder="1" applyAlignment="1">
      <alignment horizontal="right" wrapText="1"/>
    </xf>
    <xf numFmtId="167" fontId="2" fillId="0" borderId="1" xfId="0" applyNumberFormat="1" applyFont="1" applyBorder="1" applyAlignment="1">
      <alignment horizontal="right" wrapText="1"/>
    </xf>
    <xf numFmtId="170" fontId="6" fillId="0" borderId="0" xfId="0" applyNumberFormat="1" applyFont="1"/>
    <xf numFmtId="170" fontId="5" fillId="0" borderId="1" xfId="0" applyNumberFormat="1" applyFont="1" applyBorder="1"/>
    <xf numFmtId="0" fontId="6" fillId="0" borderId="9" xfId="0" applyFont="1" applyBorder="1"/>
    <xf numFmtId="168" fontId="6" fillId="0" borderId="12" xfId="1" applyNumberFormat="1" applyFont="1" applyBorder="1"/>
    <xf numFmtId="168" fontId="5" fillId="0" borderId="4" xfId="1" applyNumberFormat="1" applyFont="1" applyBorder="1"/>
    <xf numFmtId="168" fontId="6" fillId="0" borderId="9" xfId="1" applyNumberFormat="1" applyFont="1" applyBorder="1"/>
    <xf numFmtId="168" fontId="5" fillId="0" borderId="5" xfId="1" applyNumberFormat="1" applyFont="1" applyBorder="1"/>
    <xf numFmtId="0" fontId="2" fillId="0" borderId="4" xfId="0" applyFont="1" applyBorder="1" applyAlignment="1">
      <alignment horizontal="center" wrapText="1"/>
    </xf>
    <xf numFmtId="0" fontId="2" fillId="0" borderId="4" xfId="0" applyFont="1" applyBorder="1" applyAlignment="1">
      <alignment horizontal="right" textRotation="90" wrapText="1"/>
    </xf>
    <xf numFmtId="170" fontId="2" fillId="0" borderId="4" xfId="0" applyNumberFormat="1" applyFont="1" applyBorder="1" applyAlignment="1">
      <alignment horizontal="right" textRotation="90" wrapText="1"/>
    </xf>
    <xf numFmtId="167" fontId="2" fillId="0" borderId="4" xfId="0" applyNumberFormat="1" applyFont="1" applyBorder="1" applyAlignment="1">
      <alignment horizontal="right" textRotation="90" wrapText="1"/>
    </xf>
    <xf numFmtId="0" fontId="3" fillId="0" borderId="4" xfId="0" applyFont="1" applyBorder="1" applyAlignment="1">
      <alignment horizontal="center"/>
    </xf>
    <xf numFmtId="0" fontId="3" fillId="0" borderId="4" xfId="0" applyFont="1" applyBorder="1" applyAlignment="1">
      <alignment wrapText="1"/>
    </xf>
    <xf numFmtId="168" fontId="3" fillId="0" borderId="4" xfId="1" applyNumberFormat="1" applyFont="1" applyBorder="1"/>
    <xf numFmtId="170" fontId="3" fillId="0" borderId="4" xfId="0" applyNumberFormat="1" applyFont="1" applyBorder="1"/>
    <xf numFmtId="0" fontId="3" fillId="0" borderId="4" xfId="0" quotePrefix="1" applyFont="1" applyBorder="1" applyAlignment="1">
      <alignment horizontal="right"/>
    </xf>
    <xf numFmtId="0" fontId="3" fillId="0" borderId="0" xfId="0" applyFont="1" applyAlignment="1">
      <alignment horizontal="center"/>
    </xf>
    <xf numFmtId="168" fontId="2" fillId="0" borderId="4" xfId="1" applyNumberFormat="1" applyFont="1" applyBorder="1"/>
    <xf numFmtId="170" fontId="2" fillId="0" borderId="4" xfId="0" applyNumberFormat="1" applyFont="1" applyBorder="1"/>
    <xf numFmtId="0" fontId="3" fillId="0" borderId="0" xfId="0" applyFont="1" applyAlignment="1">
      <alignment wrapText="1"/>
    </xf>
    <xf numFmtId="169" fontId="3" fillId="0" borderId="0" xfId="1" applyNumberFormat="1" applyFont="1"/>
    <xf numFmtId="3" fontId="3" fillId="0" borderId="0" xfId="0" applyNumberFormat="1" applyFont="1"/>
    <xf numFmtId="0" fontId="2" fillId="0" borderId="0" xfId="0" applyFont="1" applyAlignment="1">
      <alignment wrapText="1"/>
    </xf>
    <xf numFmtId="0" fontId="2" fillId="0" borderId="1" xfId="0" applyFont="1" applyBorder="1" applyAlignment="1">
      <alignment horizontal="right" textRotation="90" wrapText="1"/>
    </xf>
    <xf numFmtId="0" fontId="2" fillId="0" borderId="3" xfId="0" applyFont="1" applyBorder="1"/>
    <xf numFmtId="171" fontId="3" fillId="0" borderId="0" xfId="1" applyNumberFormat="1" applyFont="1"/>
    <xf numFmtId="170" fontId="3" fillId="0" borderId="0" xfId="0" applyNumberFormat="1" applyFont="1"/>
    <xf numFmtId="171" fontId="2" fillId="0" borderId="1" xfId="1" applyNumberFormat="1" applyFont="1" applyBorder="1"/>
    <xf numFmtId="170" fontId="2" fillId="0" borderId="1" xfId="0" applyNumberFormat="1" applyFont="1" applyBorder="1"/>
    <xf numFmtId="167" fontId="3" fillId="0" borderId="0" xfId="1" applyNumberFormat="1" applyFont="1"/>
    <xf numFmtId="167" fontId="2" fillId="0" borderId="1" xfId="1" applyNumberFormat="1" applyFont="1" applyBorder="1"/>
    <xf numFmtId="0" fontId="6" fillId="0" borderId="0" xfId="0" applyFont="1" applyBorder="1" applyAlignment="1">
      <alignment wrapText="1"/>
    </xf>
    <xf numFmtId="0" fontId="3" fillId="0" borderId="0" xfId="0" applyFont="1" applyBorder="1" applyAlignment="1">
      <alignment wrapText="1"/>
    </xf>
    <xf numFmtId="170" fontId="3" fillId="0" borderId="0" xfId="0" applyNumberFormat="1" applyFont="1" applyBorder="1"/>
    <xf numFmtId="0" fontId="3" fillId="0" borderId="0" xfId="0" applyFont="1" applyBorder="1" applyAlignment="1">
      <alignment textRotation="90" wrapText="1"/>
    </xf>
    <xf numFmtId="167" fontId="3" fillId="0" borderId="11" xfId="0" applyNumberFormat="1" applyFont="1" applyBorder="1"/>
    <xf numFmtId="167" fontId="3" fillId="0" borderId="9" xfId="0" applyNumberFormat="1" applyFont="1" applyBorder="1"/>
    <xf numFmtId="167" fontId="3" fillId="0" borderId="0" xfId="0" applyNumberFormat="1" applyFont="1"/>
    <xf numFmtId="167" fontId="2" fillId="0" borderId="6" xfId="0" applyNumberFormat="1" applyFont="1" applyBorder="1"/>
    <xf numFmtId="167" fontId="2" fillId="0" borderId="1" xfId="0" applyNumberFormat="1" applyFont="1" applyBorder="1"/>
    <xf numFmtId="167" fontId="2" fillId="0" borderId="5" xfId="0" applyNumberFormat="1" applyFont="1" applyBorder="1"/>
    <xf numFmtId="170" fontId="4" fillId="0" borderId="0" xfId="0" applyNumberFormat="1" applyFont="1"/>
    <xf numFmtId="169" fontId="2" fillId="0" borderId="4" xfId="1" applyNumberFormat="1" applyFont="1" applyBorder="1" applyAlignment="1">
      <alignment horizontal="right" textRotation="90" wrapText="1"/>
    </xf>
    <xf numFmtId="168" fontId="3" fillId="0" borderId="13" xfId="1" applyNumberFormat="1" applyFont="1" applyBorder="1"/>
    <xf numFmtId="168" fontId="3" fillId="0" borderId="0" xfId="1" applyNumberFormat="1" applyFont="1"/>
    <xf numFmtId="165" fontId="3" fillId="0" borderId="0" xfId="1" applyNumberFormat="1" applyFont="1"/>
    <xf numFmtId="0" fontId="2" fillId="0" borderId="0" xfId="0" applyFont="1" applyBorder="1" applyAlignment="1">
      <alignment textRotation="90" wrapText="1"/>
    </xf>
    <xf numFmtId="170" fontId="2" fillId="0" borderId="0" xfId="0" applyNumberFormat="1" applyFont="1" applyBorder="1"/>
    <xf numFmtId="0" fontId="3" fillId="0" borderId="0" xfId="0" applyFont="1" applyAlignment="1">
      <alignment horizontal="center"/>
    </xf>
    <xf numFmtId="168" fontId="0" fillId="0" borderId="0" xfId="1" applyNumberFormat="1" applyFont="1"/>
    <xf numFmtId="167" fontId="3" fillId="0" borderId="2" xfId="0" applyNumberFormat="1" applyFont="1" applyFill="1" applyBorder="1"/>
    <xf numFmtId="0" fontId="2" fillId="0" borderId="6" xfId="0" applyFont="1" applyBorder="1" applyAlignment="1">
      <alignment wrapText="1"/>
    </xf>
    <xf numFmtId="0" fontId="3" fillId="0" borderId="6" xfId="0" applyFont="1" applyBorder="1"/>
    <xf numFmtId="0" fontId="2" fillId="0" borderId="5" xfId="0" applyFont="1" applyBorder="1" applyAlignment="1">
      <alignment wrapText="1"/>
    </xf>
    <xf numFmtId="0" fontId="3" fillId="0" borderId="5" xfId="0" applyFont="1" applyBorder="1" applyAlignment="1">
      <alignment wrapText="1"/>
    </xf>
    <xf numFmtId="0" fontId="3" fillId="0" borderId="10" xfId="0" applyFont="1" applyBorder="1" applyAlignment="1">
      <alignment wrapText="1"/>
    </xf>
    <xf numFmtId="0" fontId="2" fillId="0" borderId="4"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0"/>
  <sheetViews>
    <sheetView workbookViewId="0">
      <selection activeCell="J14" sqref="J14"/>
    </sheetView>
  </sheetViews>
  <sheetFormatPr defaultRowHeight="14.5" x14ac:dyDescent="0.35"/>
  <cols>
    <col min="3" max="3" width="6.453125" customWidth="1"/>
    <col min="4" max="4" width="6.7265625" customWidth="1"/>
    <col min="5" max="5" width="9.81640625" customWidth="1"/>
    <col min="6" max="6" width="7.1796875" customWidth="1"/>
    <col min="7" max="7" width="6.81640625" customWidth="1"/>
    <col min="8" max="8" width="7.81640625" customWidth="1"/>
    <col min="9" max="9" width="5.1796875" customWidth="1"/>
    <col min="10" max="10" width="6.1796875" customWidth="1"/>
    <col min="11" max="11" width="7.453125" customWidth="1"/>
    <col min="12" max="13" width="4.453125" bestFit="1" customWidth="1"/>
    <col min="14" max="14" width="5.54296875" customWidth="1"/>
  </cols>
  <sheetData>
    <row r="2" spans="2:14" x14ac:dyDescent="0.35">
      <c r="B2" s="7" t="s">
        <v>58</v>
      </c>
      <c r="C2" s="7"/>
      <c r="D2" s="7"/>
      <c r="E2" s="7"/>
      <c r="F2" s="7"/>
      <c r="G2" s="7"/>
      <c r="H2" s="5"/>
      <c r="I2" s="5"/>
      <c r="J2" s="5"/>
      <c r="K2" s="5"/>
      <c r="L2" s="5"/>
      <c r="M2" s="5"/>
      <c r="N2" s="5"/>
    </row>
    <row r="3" spans="2:14" x14ac:dyDescent="0.35">
      <c r="B3" s="5"/>
      <c r="C3" s="5"/>
      <c r="D3" s="5"/>
      <c r="E3" s="5"/>
      <c r="F3" s="5"/>
      <c r="G3" s="5"/>
      <c r="H3" s="5"/>
      <c r="I3" s="5"/>
      <c r="J3" s="5"/>
      <c r="K3" s="5"/>
      <c r="L3" s="5"/>
      <c r="M3" s="5"/>
      <c r="N3" s="5"/>
    </row>
    <row r="4" spans="2:14" ht="24.65" customHeight="1" x14ac:dyDescent="0.35">
      <c r="B4" s="11" t="s">
        <v>19</v>
      </c>
      <c r="C4" s="100" t="s">
        <v>51</v>
      </c>
      <c r="D4" s="100"/>
      <c r="E4" s="100"/>
      <c r="F4" s="100" t="s">
        <v>55</v>
      </c>
      <c r="G4" s="100"/>
      <c r="H4" s="100"/>
      <c r="I4" s="100" t="s">
        <v>52</v>
      </c>
      <c r="J4" s="100"/>
      <c r="K4" s="100"/>
      <c r="L4" s="100" t="s">
        <v>53</v>
      </c>
      <c r="M4" s="100"/>
      <c r="N4" s="100"/>
    </row>
    <row r="5" spans="2:14" ht="37.5" customHeight="1" x14ac:dyDescent="0.35">
      <c r="B5" s="13" t="s">
        <v>0</v>
      </c>
      <c r="C5" s="14" t="s">
        <v>54</v>
      </c>
      <c r="D5" s="14" t="s">
        <v>30</v>
      </c>
      <c r="E5" s="14" t="s">
        <v>31</v>
      </c>
      <c r="F5" s="14" t="s">
        <v>54</v>
      </c>
      <c r="G5" s="14" t="s">
        <v>30</v>
      </c>
      <c r="H5" s="14" t="s">
        <v>31</v>
      </c>
      <c r="I5" s="14" t="s">
        <v>54</v>
      </c>
      <c r="J5" s="14" t="s">
        <v>30</v>
      </c>
      <c r="K5" s="14" t="s">
        <v>31</v>
      </c>
      <c r="L5" s="14" t="s">
        <v>54</v>
      </c>
      <c r="M5" s="14" t="s">
        <v>30</v>
      </c>
      <c r="N5" s="14" t="s">
        <v>31</v>
      </c>
    </row>
    <row r="6" spans="2:14" x14ac:dyDescent="0.35">
      <c r="B6" s="15" t="s">
        <v>2</v>
      </c>
      <c r="C6" s="16">
        <v>6539.3085813760008</v>
      </c>
      <c r="D6" s="16">
        <v>7490.3777170800004</v>
      </c>
      <c r="E6" s="16">
        <f>D6-C6</f>
        <v>951.06913570399956</v>
      </c>
      <c r="F6" s="16">
        <v>6667.7843087600004</v>
      </c>
      <c r="G6" s="16">
        <v>7491.6923651300003</v>
      </c>
      <c r="H6" s="16">
        <f>G6-F6</f>
        <v>823.90805636999994</v>
      </c>
      <c r="I6" s="16">
        <f t="shared" ref="I6:K7" si="0">F6-C6</f>
        <v>128.47572738399958</v>
      </c>
      <c r="J6" s="16">
        <f t="shared" si="0"/>
        <v>1.3146480499999598</v>
      </c>
      <c r="K6" s="16">
        <f>H6-E6</f>
        <v>-127.16107933399962</v>
      </c>
      <c r="L6" s="16">
        <f>(I6/C$6)*100</f>
        <v>1.9646683710553041</v>
      </c>
      <c r="M6" s="16">
        <f>(J6/D$6)*100</f>
        <v>1.7551158294757577E-2</v>
      </c>
      <c r="N6" s="16">
        <f>(K6/E$6)*100</f>
        <v>-13.370329722651819</v>
      </c>
    </row>
    <row r="7" spans="2:14" x14ac:dyDescent="0.35">
      <c r="B7" s="15" t="s">
        <v>40</v>
      </c>
      <c r="C7" s="16">
        <v>6594.8722883549999</v>
      </c>
      <c r="D7" s="16">
        <v>5110.99598659</v>
      </c>
      <c r="E7" s="16">
        <f>D7-C7</f>
        <v>-1483.8763017649999</v>
      </c>
      <c r="F7" s="16">
        <v>6924.7832743179997</v>
      </c>
      <c r="G7" s="16">
        <v>5483.6577331199996</v>
      </c>
      <c r="H7" s="16">
        <f>G7-F7</f>
        <v>-1441.1255411980001</v>
      </c>
      <c r="I7" s="16">
        <f t="shared" si="0"/>
        <v>329.9109859629998</v>
      </c>
      <c r="J7" s="16">
        <f t="shared" si="0"/>
        <v>372.66174652999962</v>
      </c>
      <c r="K7" s="16">
        <f t="shared" si="0"/>
        <v>42.750760566999816</v>
      </c>
      <c r="L7" s="16">
        <f>(I7/C$7)*100</f>
        <v>5.0025379042676139</v>
      </c>
      <c r="M7" s="16">
        <f>(J7/D$7)*100</f>
        <v>7.2913723177981877</v>
      </c>
      <c r="N7" s="16">
        <f>(K7/E$7)*100</f>
        <v>-2.8810191601651587</v>
      </c>
    </row>
    <row r="9" spans="2:14" x14ac:dyDescent="0.35">
      <c r="E9" s="93"/>
      <c r="K9" s="93"/>
    </row>
    <row r="10" spans="2:14" x14ac:dyDescent="0.35">
      <c r="E10" s="93"/>
      <c r="K10" s="93"/>
    </row>
  </sheetData>
  <mergeCells count="4">
    <mergeCell ref="C4:E4"/>
    <mergeCell ref="F4:H4"/>
    <mergeCell ref="I4:K4"/>
    <mergeCell ref="L4:N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workbookViewId="0">
      <selection activeCell="B7" sqref="B7"/>
    </sheetView>
  </sheetViews>
  <sheetFormatPr defaultColWidth="8.7265625" defaultRowHeight="11.5" x14ac:dyDescent="0.25"/>
  <cols>
    <col min="1" max="1" width="8.7265625" style="6"/>
    <col min="2" max="2" width="15.453125" style="6" bestFit="1" customWidth="1"/>
    <col min="3" max="3" width="12.54296875" style="6" bestFit="1" customWidth="1"/>
    <col min="4" max="4" width="11.54296875" style="6" customWidth="1"/>
    <col min="5" max="5" width="12.54296875" style="6" bestFit="1" customWidth="1"/>
    <col min="6" max="6" width="10.81640625" style="6" customWidth="1"/>
    <col min="7" max="16384" width="8.7265625" style="6"/>
  </cols>
  <sheetData>
    <row r="2" spans="2:6" x14ac:dyDescent="0.25">
      <c r="B2" s="33" t="s">
        <v>67</v>
      </c>
      <c r="C2" s="103" t="s">
        <v>68</v>
      </c>
      <c r="D2" s="105"/>
      <c r="E2" s="104" t="s">
        <v>30</v>
      </c>
      <c r="F2" s="104"/>
    </row>
    <row r="3" spans="2:6" ht="17.5" customHeight="1" x14ac:dyDescent="0.25">
      <c r="B3" s="33" t="s">
        <v>70</v>
      </c>
      <c r="C3" s="41" t="s">
        <v>71</v>
      </c>
      <c r="D3" s="42" t="s">
        <v>63</v>
      </c>
      <c r="E3" s="41" t="s">
        <v>71</v>
      </c>
      <c r="F3" s="43" t="s">
        <v>63</v>
      </c>
    </row>
    <row r="4" spans="2:6" ht="16.5" customHeight="1" x14ac:dyDescent="0.25">
      <c r="B4" s="46" t="s">
        <v>21</v>
      </c>
      <c r="C4" s="47">
        <v>5349.6295002439992</v>
      </c>
      <c r="D4" s="49">
        <v>75.763105880479259</v>
      </c>
      <c r="E4" s="47">
        <v>1474.03050048</v>
      </c>
      <c r="F4" s="44">
        <v>28.581616229860547</v>
      </c>
    </row>
    <row r="5" spans="2:6" x14ac:dyDescent="0.25">
      <c r="B5" s="46" t="s">
        <v>20</v>
      </c>
      <c r="C5" s="47">
        <v>914.86300232299993</v>
      </c>
      <c r="D5" s="49">
        <v>12.956572508052977</v>
      </c>
      <c r="E5" s="47">
        <v>53.755699640000003</v>
      </c>
      <c r="F5" s="44">
        <v>1.0423290269623422</v>
      </c>
    </row>
    <row r="6" spans="2:6" x14ac:dyDescent="0.25">
      <c r="B6" s="46" t="s">
        <v>22</v>
      </c>
      <c r="C6" s="47">
        <v>796.50300187200003</v>
      </c>
      <c r="D6" s="49">
        <v>11.2</v>
      </c>
      <c r="E6" s="47">
        <v>3629.4816346500002</v>
      </c>
      <c r="F6" s="44">
        <v>70.376054743177107</v>
      </c>
    </row>
    <row r="7" spans="2:6" x14ac:dyDescent="0.25">
      <c r="B7" s="39" t="s">
        <v>69</v>
      </c>
      <c r="C7" s="48">
        <v>7060.995504438999</v>
      </c>
      <c r="D7" s="50">
        <v>100</v>
      </c>
      <c r="E7" s="48">
        <v>5157.2678347700003</v>
      </c>
      <c r="F7" s="45">
        <v>100</v>
      </c>
    </row>
  </sheetData>
  <mergeCells count="2">
    <mergeCell ref="C2:D2"/>
    <mergeCell ref="E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3"/>
  <sheetViews>
    <sheetView workbookViewId="0">
      <selection activeCell="N10" sqref="N10"/>
    </sheetView>
  </sheetViews>
  <sheetFormatPr defaultColWidth="8.7265625" defaultRowHeight="11.5" x14ac:dyDescent="0.3"/>
  <cols>
    <col min="1" max="2" width="8.7265625" style="3"/>
    <col min="3" max="3" width="8.453125" style="3" bestFit="1" customWidth="1"/>
    <col min="4" max="4" width="9" style="3" bestFit="1" customWidth="1"/>
    <col min="5" max="5" width="6.7265625" style="3" bestFit="1" customWidth="1"/>
    <col min="6" max="6" width="7.7265625" style="3" bestFit="1" customWidth="1"/>
    <col min="7" max="7" width="7.26953125" style="3" bestFit="1" customWidth="1"/>
    <col min="8" max="8" width="8" style="3" bestFit="1" customWidth="1"/>
    <col min="9" max="9" width="9.26953125" style="3" bestFit="1" customWidth="1"/>
    <col min="10" max="10" width="11.1796875" style="3" bestFit="1" customWidth="1"/>
    <col min="11" max="11" width="8.81640625" style="3" bestFit="1" customWidth="1"/>
    <col min="12" max="16384" width="8.7265625" style="3"/>
  </cols>
  <sheetData>
    <row r="2" spans="2:10" ht="21" x14ac:dyDescent="0.3">
      <c r="B2" s="1" t="s">
        <v>23</v>
      </c>
      <c r="C2" s="2" t="s">
        <v>24</v>
      </c>
      <c r="D2" s="2" t="s">
        <v>25</v>
      </c>
      <c r="E2" s="2" t="s">
        <v>26</v>
      </c>
      <c r="F2" s="2" t="s">
        <v>27</v>
      </c>
      <c r="G2" s="2" t="s">
        <v>28</v>
      </c>
      <c r="H2" s="2" t="s">
        <v>29</v>
      </c>
      <c r="I2" s="2" t="s">
        <v>30</v>
      </c>
      <c r="J2" s="2" t="s">
        <v>31</v>
      </c>
    </row>
    <row r="3" spans="2:10" ht="16.5" customHeight="1" x14ac:dyDescent="0.3">
      <c r="B3" s="3" t="s">
        <v>32</v>
      </c>
      <c r="C3" s="9">
        <v>6029.7298931210007</v>
      </c>
      <c r="D3" s="9">
        <v>5749.0937202300001</v>
      </c>
      <c r="E3" s="9">
        <v>279.08018545300001</v>
      </c>
      <c r="F3" s="9">
        <v>1.5559874380000001</v>
      </c>
      <c r="G3" s="9">
        <v>6969.48261585</v>
      </c>
      <c r="H3" s="9">
        <v>0</v>
      </c>
      <c r="I3" s="9">
        <v>6969.48261585</v>
      </c>
      <c r="J3" s="9">
        <v>939.75272272900008</v>
      </c>
    </row>
    <row r="4" spans="2:10" x14ac:dyDescent="0.3">
      <c r="B4" s="3" t="s">
        <v>33</v>
      </c>
      <c r="C4" s="9">
        <v>7004.568393476</v>
      </c>
      <c r="D4" s="9">
        <v>6709.7366724589992</v>
      </c>
      <c r="E4" s="9">
        <v>293.24169017700001</v>
      </c>
      <c r="F4" s="9">
        <v>1.5900308400000001</v>
      </c>
      <c r="G4" s="9">
        <v>6097.3588886199996</v>
      </c>
      <c r="H4" s="9">
        <v>6.0566194299999996</v>
      </c>
      <c r="I4" s="9">
        <v>6103.4155080500004</v>
      </c>
      <c r="J4" s="9">
        <v>-901.15288542599967</v>
      </c>
    </row>
    <row r="5" spans="2:10" x14ac:dyDescent="0.3">
      <c r="B5" s="3" t="s">
        <v>34</v>
      </c>
      <c r="C5" s="9">
        <v>7272.6188875100006</v>
      </c>
      <c r="D5" s="9">
        <v>6954.4458364490001</v>
      </c>
      <c r="E5" s="9">
        <v>316.26522620200001</v>
      </c>
      <c r="F5" s="9">
        <v>1.907824859</v>
      </c>
      <c r="G5" s="9">
        <v>8423.5792280599999</v>
      </c>
      <c r="H5" s="9">
        <v>5.6903868300000005</v>
      </c>
      <c r="I5" s="9">
        <v>8429.2696148899995</v>
      </c>
      <c r="J5" s="9">
        <v>1156.65072738</v>
      </c>
    </row>
    <row r="6" spans="2:10" x14ac:dyDescent="0.3">
      <c r="B6" s="4" t="s">
        <v>35</v>
      </c>
      <c r="C6" s="10">
        <v>20306.917174108003</v>
      </c>
      <c r="D6" s="10">
        <v>19413.276229141004</v>
      </c>
      <c r="E6" s="10">
        <v>888.58710183099993</v>
      </c>
      <c r="F6" s="10">
        <v>5.0538431360000002</v>
      </c>
      <c r="G6" s="10">
        <v>21490.420732529998</v>
      </c>
      <c r="H6" s="10">
        <v>11.747006259999999</v>
      </c>
      <c r="I6" s="10">
        <v>21502.167738790002</v>
      </c>
      <c r="J6" s="10">
        <v>1195.2505646819991</v>
      </c>
    </row>
    <row r="7" spans="2:10" x14ac:dyDescent="0.3">
      <c r="B7" s="3" t="s">
        <v>36</v>
      </c>
      <c r="C7" s="9">
        <v>6216.0414840430003</v>
      </c>
      <c r="D7" s="9">
        <v>5937.9356287589999</v>
      </c>
      <c r="E7" s="9">
        <v>276.726105835</v>
      </c>
      <c r="F7" s="9">
        <v>1.379749449</v>
      </c>
      <c r="G7" s="9">
        <v>6633.6400281300002</v>
      </c>
      <c r="H7" s="9">
        <v>2.7011993599999999</v>
      </c>
      <c r="I7" s="9">
        <v>6636.3412274900002</v>
      </c>
      <c r="J7" s="9">
        <v>420.29974344699957</v>
      </c>
    </row>
    <row r="8" spans="2:10" x14ac:dyDescent="0.3">
      <c r="B8" s="3" t="s">
        <v>1</v>
      </c>
      <c r="C8" s="9">
        <v>6842.4164263479997</v>
      </c>
      <c r="D8" s="9">
        <v>6529.0023804499997</v>
      </c>
      <c r="E8" s="9">
        <v>312.30333201799999</v>
      </c>
      <c r="F8" s="9">
        <v>1.1107138799999998</v>
      </c>
      <c r="G8" s="9">
        <v>8923.5787016600007</v>
      </c>
      <c r="H8" s="9">
        <v>3.4004051800000004</v>
      </c>
      <c r="I8" s="9">
        <v>8926.9791068400009</v>
      </c>
      <c r="J8" s="9">
        <v>2084.5626804920007</v>
      </c>
    </row>
    <row r="9" spans="2:10" x14ac:dyDescent="0.3">
      <c r="B9" s="3" t="s">
        <v>37</v>
      </c>
      <c r="C9" s="9">
        <v>6948.2292573900004</v>
      </c>
      <c r="D9" s="9">
        <v>6622.0930657300005</v>
      </c>
      <c r="E9" s="9">
        <v>324.06379289999995</v>
      </c>
      <c r="F9" s="9">
        <v>2.07239876</v>
      </c>
      <c r="G9" s="9">
        <v>7607.4519321899998</v>
      </c>
      <c r="H9" s="9">
        <v>0.51335445000000002</v>
      </c>
      <c r="I9" s="9">
        <v>7607.9652866400002</v>
      </c>
      <c r="J9" s="9">
        <v>659.73602925</v>
      </c>
    </row>
    <row r="10" spans="2:10" x14ac:dyDescent="0.3">
      <c r="B10" s="4" t="s">
        <v>38</v>
      </c>
      <c r="C10" s="10">
        <v>20006.687167780998</v>
      </c>
      <c r="D10" s="10">
        <v>19089.031074939998</v>
      </c>
      <c r="E10" s="10">
        <v>913.09323075199995</v>
      </c>
      <c r="F10" s="10">
        <v>4.5628620889999993</v>
      </c>
      <c r="G10" s="10">
        <v>23164.670661979999</v>
      </c>
      <c r="H10" s="10">
        <v>6.6149589899999999</v>
      </c>
      <c r="I10" s="10">
        <v>23171.28562097</v>
      </c>
      <c r="J10" s="10">
        <v>3164.5984531890031</v>
      </c>
    </row>
    <row r="11" spans="2:10" x14ac:dyDescent="0.3">
      <c r="B11" s="3" t="s">
        <v>39</v>
      </c>
      <c r="C11" s="9">
        <v>7175.1913527410006</v>
      </c>
      <c r="D11" s="9">
        <v>6855.259004601</v>
      </c>
      <c r="E11" s="9">
        <v>318.23769953999999</v>
      </c>
      <c r="F11" s="9">
        <v>1.6946486000000001</v>
      </c>
      <c r="G11" s="9">
        <v>8211.4596397400001</v>
      </c>
      <c r="H11" s="9">
        <v>6.2381589999999994E-2</v>
      </c>
      <c r="I11" s="9">
        <v>8211.5220213299999</v>
      </c>
      <c r="J11" s="9">
        <v>1036.3306685889997</v>
      </c>
    </row>
    <row r="12" spans="2:10" x14ac:dyDescent="0.3">
      <c r="B12" s="3" t="s">
        <v>40</v>
      </c>
      <c r="C12" s="9">
        <v>7199.3523320369995</v>
      </c>
      <c r="D12" s="9">
        <v>6863.7825263509994</v>
      </c>
      <c r="E12" s="9">
        <v>333.66739913800001</v>
      </c>
      <c r="F12" s="9">
        <v>1.9024065479999999</v>
      </c>
      <c r="G12" s="9">
        <v>7836.3975341200003</v>
      </c>
      <c r="H12" s="9">
        <v>0.45775627000000002</v>
      </c>
      <c r="I12" s="9">
        <v>7836.8552903899999</v>
      </c>
      <c r="J12" s="9">
        <v>637.50295835300062</v>
      </c>
    </row>
    <row r="13" spans="2:10" x14ac:dyDescent="0.3">
      <c r="B13" s="3" t="s">
        <v>41</v>
      </c>
      <c r="C13" s="9">
        <v>8492.6889692139994</v>
      </c>
      <c r="D13" s="9">
        <v>8149.0271965599995</v>
      </c>
      <c r="E13" s="9">
        <v>342.05843375400002</v>
      </c>
      <c r="F13" s="9">
        <v>1.6033389</v>
      </c>
      <c r="G13" s="9">
        <v>5121.5850535600002</v>
      </c>
      <c r="H13" s="9">
        <v>0.10652557000000001</v>
      </c>
      <c r="I13" s="9">
        <v>5121.6915791299998</v>
      </c>
      <c r="J13" s="9">
        <v>-3370.9973900839996</v>
      </c>
    </row>
    <row r="14" spans="2:10" x14ac:dyDescent="0.3">
      <c r="B14" s="4" t="s">
        <v>42</v>
      </c>
      <c r="C14" s="10">
        <v>22867.232653992</v>
      </c>
      <c r="D14" s="10">
        <v>21868.068727510003</v>
      </c>
      <c r="E14" s="10">
        <v>993.96353243299995</v>
      </c>
      <c r="F14" s="10">
        <v>5.2003940489999998</v>
      </c>
      <c r="G14" s="10">
        <v>21169.442227419997</v>
      </c>
      <c r="H14" s="10">
        <v>0.62666343000000002</v>
      </c>
      <c r="I14" s="10">
        <v>21170.068890849998</v>
      </c>
      <c r="J14" s="10">
        <v>-1697.1637631420022</v>
      </c>
    </row>
    <row r="15" spans="2:10" x14ac:dyDescent="0.3">
      <c r="B15" s="3" t="s">
        <v>43</v>
      </c>
      <c r="C15" s="9">
        <v>8601.5196450049989</v>
      </c>
      <c r="D15" s="9">
        <v>8245.1436921189998</v>
      </c>
      <c r="E15" s="9">
        <v>354.814062906</v>
      </c>
      <c r="F15" s="9">
        <v>1.5618899799999999</v>
      </c>
      <c r="G15" s="9">
        <v>3954.1204069</v>
      </c>
      <c r="H15" s="9">
        <v>3.6942779100000003</v>
      </c>
      <c r="I15" s="9">
        <v>3957.81468481</v>
      </c>
      <c r="J15" s="9">
        <v>-4643.7049601949993</v>
      </c>
    </row>
    <row r="16" spans="2:10" x14ac:dyDescent="0.3">
      <c r="B16" s="3" t="s">
        <v>44</v>
      </c>
      <c r="C16" s="9">
        <v>9739.5963472999993</v>
      </c>
      <c r="D16" s="9">
        <v>9365.9107484199994</v>
      </c>
      <c r="E16" s="9">
        <v>370.93096266100002</v>
      </c>
      <c r="F16" s="9">
        <v>2.754636219</v>
      </c>
      <c r="G16" s="9">
        <v>3242.9763024600002</v>
      </c>
      <c r="H16" s="9">
        <v>0.44479400000000002</v>
      </c>
      <c r="I16" s="9">
        <v>3243.4210964600002</v>
      </c>
      <c r="J16" s="9">
        <v>-6496.1752508399995</v>
      </c>
    </row>
    <row r="17" spans="2:10" x14ac:dyDescent="0.3">
      <c r="B17" s="3" t="s">
        <v>45</v>
      </c>
      <c r="C17" s="9">
        <v>6690.2683664200003</v>
      </c>
      <c r="D17" s="9">
        <v>6392.9350393199993</v>
      </c>
      <c r="E17" s="9">
        <v>295.35085854699997</v>
      </c>
      <c r="F17" s="9">
        <v>1.9824685530000001</v>
      </c>
      <c r="G17" s="9">
        <v>5067.5786103100008</v>
      </c>
      <c r="H17" s="9">
        <v>0.81974242000000008</v>
      </c>
      <c r="I17" s="9">
        <v>5068.3983527299997</v>
      </c>
      <c r="J17" s="9">
        <v>-1621.8700136900006</v>
      </c>
    </row>
    <row r="18" spans="2:10" x14ac:dyDescent="0.3">
      <c r="B18" s="4" t="s">
        <v>46</v>
      </c>
      <c r="C18" s="10">
        <v>25031.384358726002</v>
      </c>
      <c r="D18" s="10">
        <v>24003.98947986</v>
      </c>
      <c r="E18" s="10">
        <v>1021.095884114</v>
      </c>
      <c r="F18" s="10">
        <v>6.2989947520000005</v>
      </c>
      <c r="G18" s="10">
        <v>12264.675319669999</v>
      </c>
      <c r="H18" s="10">
        <v>4.95881433</v>
      </c>
      <c r="I18" s="10">
        <v>12269.634134</v>
      </c>
      <c r="J18" s="10">
        <v>-12761.750224726002</v>
      </c>
    </row>
    <row r="19" spans="2:10" x14ac:dyDescent="0.3">
      <c r="B19" s="4" t="s">
        <v>47</v>
      </c>
      <c r="C19" s="10">
        <v>88212.221354606998</v>
      </c>
      <c r="D19" s="10">
        <v>84374.365511448996</v>
      </c>
      <c r="E19" s="10">
        <v>3816.7397491319998</v>
      </c>
      <c r="F19" s="10">
        <v>21.116094025999999</v>
      </c>
      <c r="G19" s="10">
        <v>78089.208941600009</v>
      </c>
      <c r="H19" s="10">
        <v>23.947443010000001</v>
      </c>
      <c r="I19" s="10">
        <v>78113.156384610003</v>
      </c>
      <c r="J19" s="10">
        <v>-10099.064969996994</v>
      </c>
    </row>
    <row r="20" spans="2:10" x14ac:dyDescent="0.3">
      <c r="B20" s="3" t="s">
        <v>48</v>
      </c>
      <c r="C20" s="9">
        <v>7745.4486089390002</v>
      </c>
      <c r="D20" s="9">
        <v>7425.16905838</v>
      </c>
      <c r="E20" s="9">
        <v>318.03892257999996</v>
      </c>
      <c r="F20" s="9">
        <v>2.2406279789999997</v>
      </c>
      <c r="G20" s="9">
        <v>6299.7645379200003</v>
      </c>
      <c r="H20" s="9">
        <v>7.6336499999999996E-3</v>
      </c>
      <c r="I20" s="9">
        <v>6299.77217157</v>
      </c>
      <c r="J20" s="9">
        <v>-1445.6764373690005</v>
      </c>
    </row>
    <row r="21" spans="2:10" x14ac:dyDescent="0.3">
      <c r="B21" s="3" t="s">
        <v>33</v>
      </c>
      <c r="C21" s="9">
        <v>7497.1446163579994</v>
      </c>
      <c r="D21" s="9">
        <v>7163.8796881809994</v>
      </c>
      <c r="E21" s="9">
        <v>331.48211314600002</v>
      </c>
      <c r="F21" s="9">
        <v>1.7828150309999999</v>
      </c>
      <c r="G21" s="9">
        <v>4557.00739591</v>
      </c>
      <c r="H21" s="9">
        <v>0.23097439</v>
      </c>
      <c r="I21" s="9">
        <v>4557.2383703000005</v>
      </c>
      <c r="J21" s="9">
        <v>-2939.9062460579994</v>
      </c>
    </row>
    <row r="22" spans="2:10" x14ac:dyDescent="0.3">
      <c r="B22" s="3" t="s">
        <v>34</v>
      </c>
      <c r="C22" s="9">
        <v>7208.9901771709992</v>
      </c>
      <c r="D22" s="9">
        <v>6905.2750054599992</v>
      </c>
      <c r="E22" s="9">
        <v>301.81351305099997</v>
      </c>
      <c r="F22" s="9">
        <v>1.9016586599999998</v>
      </c>
      <c r="G22" s="9">
        <v>6853.7822197400001</v>
      </c>
      <c r="H22" s="9">
        <v>14.367109769999999</v>
      </c>
      <c r="I22" s="9">
        <v>6868.1493295099999</v>
      </c>
      <c r="J22" s="9">
        <v>-340.84084766099932</v>
      </c>
    </row>
    <row r="23" spans="2:10" x14ac:dyDescent="0.3">
      <c r="B23" s="4" t="s">
        <v>35</v>
      </c>
      <c r="C23" s="10">
        <v>22451.583402467</v>
      </c>
      <c r="D23" s="10">
        <v>21494.323752020002</v>
      </c>
      <c r="E23" s="10">
        <v>951.3345487769999</v>
      </c>
      <c r="F23" s="10">
        <v>5.9251016700000001</v>
      </c>
      <c r="G23" s="10">
        <v>17710.554153569999</v>
      </c>
      <c r="H23" s="10">
        <v>14.60571781</v>
      </c>
      <c r="I23" s="10">
        <v>17725.159871380001</v>
      </c>
      <c r="J23" s="10">
        <v>-4726.4235310869981</v>
      </c>
    </row>
    <row r="24" spans="2:10" x14ac:dyDescent="0.3">
      <c r="B24" s="3" t="s">
        <v>36</v>
      </c>
      <c r="C24" s="9">
        <v>8137.9915595950006</v>
      </c>
      <c r="D24" s="9">
        <v>7752.6145121509999</v>
      </c>
      <c r="E24" s="9">
        <v>382.86776321399998</v>
      </c>
      <c r="F24" s="9">
        <v>2.50928423</v>
      </c>
      <c r="G24" s="9">
        <v>6484.5180925100003</v>
      </c>
      <c r="H24" s="9">
        <v>14.41157471</v>
      </c>
      <c r="I24" s="9">
        <v>6498.9296672199998</v>
      </c>
      <c r="J24" s="9">
        <v>-1639.0618923750001</v>
      </c>
    </row>
    <row r="25" spans="2:10" x14ac:dyDescent="0.3">
      <c r="B25" s="3" t="s">
        <v>1</v>
      </c>
      <c r="C25" s="9">
        <v>8553.3865413879994</v>
      </c>
      <c r="D25" s="9">
        <v>8205.9983802299994</v>
      </c>
      <c r="E25" s="9">
        <v>345.10147921600003</v>
      </c>
      <c r="F25" s="9">
        <v>2.286681942</v>
      </c>
      <c r="G25" s="9">
        <v>6967.8588717900002</v>
      </c>
      <c r="H25" s="9">
        <v>5.1212230000000004E-2</v>
      </c>
      <c r="I25" s="9">
        <v>6967.9100840200008</v>
      </c>
      <c r="J25" s="9">
        <v>-1585.476457367999</v>
      </c>
    </row>
    <row r="26" spans="2:10" x14ac:dyDescent="0.3">
      <c r="B26" s="3" t="s">
        <v>37</v>
      </c>
      <c r="C26" s="9">
        <v>8391.8168941130007</v>
      </c>
      <c r="D26" s="9">
        <v>8051.7190634600001</v>
      </c>
      <c r="E26" s="9">
        <v>337.08183856099998</v>
      </c>
      <c r="F26" s="9">
        <v>3.0159920920000003</v>
      </c>
      <c r="G26" s="9">
        <v>6018.39304567</v>
      </c>
      <c r="H26" s="9">
        <v>0.36133712000000001</v>
      </c>
      <c r="I26" s="9">
        <v>6018.7543827899999</v>
      </c>
      <c r="J26" s="9">
        <v>-2373.0625113229999</v>
      </c>
    </row>
    <row r="27" spans="2:10" x14ac:dyDescent="0.3">
      <c r="B27" s="4" t="s">
        <v>38</v>
      </c>
      <c r="C27" s="10">
        <v>25083.194995096001</v>
      </c>
      <c r="D27" s="10">
        <v>24010.33195584</v>
      </c>
      <c r="E27" s="10">
        <v>1065.0510809919999</v>
      </c>
      <c r="F27" s="10">
        <v>7.8119582640000003</v>
      </c>
      <c r="G27" s="10">
        <v>19470.770009970001</v>
      </c>
      <c r="H27" s="10">
        <v>14.824124060000001</v>
      </c>
      <c r="I27" s="10">
        <v>19485.594134029998</v>
      </c>
      <c r="J27" s="10">
        <v>-5597.6008610660019</v>
      </c>
    </row>
    <row r="28" spans="2:10" x14ac:dyDescent="0.3">
      <c r="B28" s="3" t="s">
        <v>39</v>
      </c>
      <c r="C28" s="9">
        <v>7192.1041983339992</v>
      </c>
      <c r="D28" s="9">
        <v>6834.5284041709992</v>
      </c>
      <c r="E28" s="9">
        <v>355.56717680000003</v>
      </c>
      <c r="F28" s="9">
        <v>2.0086173629999999</v>
      </c>
      <c r="G28" s="9">
        <v>3845.25407791</v>
      </c>
      <c r="H28" s="9">
        <v>52.433058420000002</v>
      </c>
      <c r="I28" s="9">
        <v>3897.6871363299997</v>
      </c>
      <c r="J28" s="9">
        <v>-3294.4170620039995</v>
      </c>
    </row>
    <row r="29" spans="2:10" x14ac:dyDescent="0.3">
      <c r="B29" s="3" t="s">
        <v>40</v>
      </c>
      <c r="C29" s="9">
        <v>8864.599130898001</v>
      </c>
      <c r="D29" s="9">
        <v>8481.4730359700006</v>
      </c>
      <c r="E29" s="9">
        <v>381.40718055100001</v>
      </c>
      <c r="F29" s="9">
        <v>1.7189143770000002</v>
      </c>
      <c r="G29" s="9">
        <v>4246.3642566399994</v>
      </c>
      <c r="H29" s="9">
        <v>1.0938100000000001E-2</v>
      </c>
      <c r="I29" s="9">
        <v>4246.3751947399996</v>
      </c>
      <c r="J29" s="9">
        <v>-4618.2239361580014</v>
      </c>
    </row>
    <row r="30" spans="2:10" x14ac:dyDescent="0.3">
      <c r="B30" s="3" t="s">
        <v>41</v>
      </c>
      <c r="C30" s="9">
        <v>8117.8333536740001</v>
      </c>
      <c r="D30" s="9">
        <v>7776.5157041499997</v>
      </c>
      <c r="E30" s="9">
        <v>339.63949198900002</v>
      </c>
      <c r="F30" s="9">
        <v>1.678157535</v>
      </c>
      <c r="G30" s="9">
        <v>4081.4160090500004</v>
      </c>
      <c r="H30" s="9">
        <v>1.6311266299999998</v>
      </c>
      <c r="I30" s="9">
        <v>4083.0471356799999</v>
      </c>
      <c r="J30" s="9">
        <v>-4034.7862179939998</v>
      </c>
    </row>
    <row r="31" spans="2:10" x14ac:dyDescent="0.3">
      <c r="B31" s="4" t="s">
        <v>42</v>
      </c>
      <c r="C31" s="10">
        <v>24174.536682907001</v>
      </c>
      <c r="D31" s="10">
        <v>23092.517144289999</v>
      </c>
      <c r="E31" s="10">
        <v>1076.6138493410001</v>
      </c>
      <c r="F31" s="10">
        <v>5.4056892759999995</v>
      </c>
      <c r="G31" s="10">
        <v>12173.0343436</v>
      </c>
      <c r="H31" s="10">
        <v>54.075123149999996</v>
      </c>
      <c r="I31" s="10">
        <v>12227.10946675</v>
      </c>
      <c r="J31" s="10">
        <v>-11947.427216157001</v>
      </c>
    </row>
    <row r="32" spans="2:10" x14ac:dyDescent="0.3">
      <c r="B32" s="3" t="s">
        <v>43</v>
      </c>
      <c r="C32" s="9">
        <v>8507.7501607989998</v>
      </c>
      <c r="D32" s="9">
        <v>8104.4523548809993</v>
      </c>
      <c r="E32" s="9">
        <v>401.38757021600003</v>
      </c>
      <c r="F32" s="9">
        <v>1.910235702</v>
      </c>
      <c r="G32" s="9">
        <v>4341.3825422099999</v>
      </c>
      <c r="H32" s="9">
        <v>3.0157720000000002E-2</v>
      </c>
      <c r="I32" s="9">
        <v>4341.4126999300006</v>
      </c>
      <c r="J32" s="9">
        <v>-4166.3374608689992</v>
      </c>
    </row>
    <row r="33" spans="2:10" x14ac:dyDescent="0.3">
      <c r="B33" s="3" t="s">
        <v>44</v>
      </c>
      <c r="C33" s="9">
        <v>9415.5680579419986</v>
      </c>
      <c r="D33" s="9">
        <v>8994.7854804689996</v>
      </c>
      <c r="E33" s="9">
        <v>418.41273058299998</v>
      </c>
      <c r="F33" s="9">
        <v>2.3698468900000003</v>
      </c>
      <c r="G33" s="9">
        <v>4407.9781229600003</v>
      </c>
      <c r="H33" s="9">
        <v>0.70773514000000004</v>
      </c>
      <c r="I33" s="9">
        <v>4408.6858581000006</v>
      </c>
      <c r="J33" s="9">
        <v>-5006.882199841999</v>
      </c>
    </row>
    <row r="34" spans="2:10" x14ac:dyDescent="0.3">
      <c r="B34" s="3" t="s">
        <v>45</v>
      </c>
      <c r="C34" s="9">
        <v>8247.8630156899999</v>
      </c>
      <c r="D34" s="9">
        <v>7886.6530534289996</v>
      </c>
      <c r="E34" s="9">
        <v>358.15423640899996</v>
      </c>
      <c r="F34" s="9">
        <v>3.0557258520000001</v>
      </c>
      <c r="G34" s="9">
        <v>5156.5007393400001</v>
      </c>
      <c r="H34" s="9">
        <v>0</v>
      </c>
      <c r="I34" s="9">
        <v>5156.5007393400001</v>
      </c>
      <c r="J34" s="9">
        <v>-3091.3622763499993</v>
      </c>
    </row>
    <row r="35" spans="2:10" x14ac:dyDescent="0.3">
      <c r="B35" s="4" t="s">
        <v>46</v>
      </c>
      <c r="C35" s="10">
        <v>26171.181234430998</v>
      </c>
      <c r="D35" s="10">
        <v>24985.890888778998</v>
      </c>
      <c r="E35" s="10">
        <v>1177.9545372079999</v>
      </c>
      <c r="F35" s="10">
        <v>7.3358084440000004</v>
      </c>
      <c r="G35" s="10">
        <v>13905.86140451</v>
      </c>
      <c r="H35" s="10">
        <v>0.73789285999999998</v>
      </c>
      <c r="I35" s="10">
        <v>13906.599297370001</v>
      </c>
      <c r="J35" s="10">
        <v>-12264.581937060999</v>
      </c>
    </row>
    <row r="36" spans="2:10" x14ac:dyDescent="0.3">
      <c r="B36" s="4" t="s">
        <v>49</v>
      </c>
      <c r="C36" s="10">
        <v>97880.496314901</v>
      </c>
      <c r="D36" s="10">
        <v>93583.063740929007</v>
      </c>
      <c r="E36" s="10">
        <v>4270.9540163169995</v>
      </c>
      <c r="F36" s="10">
        <v>26.478557654999999</v>
      </c>
      <c r="G36" s="10">
        <v>63260.219911650005</v>
      </c>
      <c r="H36" s="10">
        <v>84.242857879999988</v>
      </c>
      <c r="I36" s="10">
        <v>63344.462769530001</v>
      </c>
      <c r="J36" s="10">
        <v>-34536.033545370999</v>
      </c>
    </row>
    <row r="37" spans="2:10" x14ac:dyDescent="0.3">
      <c r="B37" s="3" t="s">
        <v>50</v>
      </c>
      <c r="C37" s="9">
        <v>7055.5607992340001</v>
      </c>
      <c r="D37" s="9">
        <v>6702.5741481100004</v>
      </c>
      <c r="E37" s="9">
        <v>351.01932858099997</v>
      </c>
      <c r="F37" s="9">
        <v>1.9673225430000001</v>
      </c>
      <c r="G37" s="9">
        <v>3164.9934906900003</v>
      </c>
      <c r="H37" s="9">
        <v>0.03</v>
      </c>
      <c r="I37" s="9">
        <v>3165.02349069</v>
      </c>
      <c r="J37" s="9">
        <v>-3890.5373085440001</v>
      </c>
    </row>
    <row r="38" spans="2:10" x14ac:dyDescent="0.3">
      <c r="B38" s="3" t="s">
        <v>33</v>
      </c>
      <c r="C38" s="9">
        <v>6908.2622703529996</v>
      </c>
      <c r="D38" s="9">
        <v>6556.6314698289998</v>
      </c>
      <c r="E38" s="9">
        <v>349.64924484300002</v>
      </c>
      <c r="F38" s="9">
        <v>1.9815556810000001</v>
      </c>
      <c r="G38" s="9">
        <v>5483.9269727399997</v>
      </c>
      <c r="H38" s="9">
        <v>8.6364300000000005E-3</v>
      </c>
      <c r="I38" s="9">
        <v>5483.9356091700001</v>
      </c>
      <c r="J38" s="9">
        <v>-1424.3266611829997</v>
      </c>
    </row>
    <row r="39" spans="2:10" x14ac:dyDescent="0.3">
      <c r="B39" s="3" t="s">
        <v>34</v>
      </c>
      <c r="C39" s="9">
        <v>7696.2529485280002</v>
      </c>
      <c r="D39" s="9">
        <v>7334.703627371</v>
      </c>
      <c r="E39" s="9">
        <v>359.61228891000002</v>
      </c>
      <c r="F39" s="9">
        <v>1.9370322469999999</v>
      </c>
      <c r="G39" s="9">
        <v>5904.6218324700003</v>
      </c>
      <c r="H39" s="9">
        <v>0</v>
      </c>
      <c r="I39" s="9">
        <v>5904.6218324700003</v>
      </c>
      <c r="J39" s="9">
        <v>-1791.6311160579996</v>
      </c>
    </row>
    <row r="40" spans="2:10" x14ac:dyDescent="0.3">
      <c r="B40" s="4" t="s">
        <v>35</v>
      </c>
      <c r="C40" s="10">
        <v>21660.076018116</v>
      </c>
      <c r="D40" s="10">
        <v>20593.909245311002</v>
      </c>
      <c r="E40" s="10">
        <v>1060.2808623339999</v>
      </c>
      <c r="F40" s="10">
        <v>5.8859104709999999</v>
      </c>
      <c r="G40" s="10">
        <v>14553.542295899999</v>
      </c>
      <c r="H40" s="10">
        <v>3.8636429999999999E-2</v>
      </c>
      <c r="I40" s="10">
        <v>14553.58093233</v>
      </c>
      <c r="J40" s="10">
        <v>-7106.4950857860013</v>
      </c>
    </row>
    <row r="41" spans="2:10" x14ac:dyDescent="0.3">
      <c r="B41" s="3" t="s">
        <v>36</v>
      </c>
      <c r="C41" s="9">
        <v>6871.408252184</v>
      </c>
      <c r="D41" s="9">
        <v>6507.0247973000005</v>
      </c>
      <c r="E41" s="9">
        <v>360.29524661400001</v>
      </c>
      <c r="F41" s="9">
        <v>4.08820827</v>
      </c>
      <c r="G41" s="9">
        <v>8911.4866078400009</v>
      </c>
      <c r="H41" s="9">
        <v>1.3602236000000001</v>
      </c>
      <c r="I41" s="9">
        <v>8912.8468314399997</v>
      </c>
      <c r="J41" s="9">
        <v>2041.4385792560006</v>
      </c>
    </row>
    <row r="42" spans="2:10" x14ac:dyDescent="0.3">
      <c r="B42" s="3" t="s">
        <v>1</v>
      </c>
      <c r="C42" s="9">
        <v>8545.9415515820001</v>
      </c>
      <c r="D42" s="9">
        <v>8180.3249832389993</v>
      </c>
      <c r="E42" s="9">
        <v>362.01053043300004</v>
      </c>
      <c r="F42" s="9">
        <v>3.60603791</v>
      </c>
      <c r="G42" s="9">
        <v>7295.67186339</v>
      </c>
      <c r="H42" s="9">
        <v>1.59923284</v>
      </c>
      <c r="I42" s="9">
        <v>7297.2710962299998</v>
      </c>
      <c r="J42" s="9">
        <v>-1248.6704553520003</v>
      </c>
    </row>
    <row r="43" spans="2:10" x14ac:dyDescent="0.3">
      <c r="B43" s="3" t="s">
        <v>37</v>
      </c>
      <c r="C43" s="9">
        <v>6922.9322657089997</v>
      </c>
      <c r="D43" s="9">
        <v>6592.03086704</v>
      </c>
      <c r="E43" s="9">
        <v>328.30022938599996</v>
      </c>
      <c r="F43" s="9">
        <v>2.6011692829999999</v>
      </c>
      <c r="G43" s="9">
        <v>7578.8601344300005</v>
      </c>
      <c r="H43" s="9">
        <v>0</v>
      </c>
      <c r="I43" s="9">
        <v>7578.8601344300005</v>
      </c>
      <c r="J43" s="9">
        <v>655.92786872100066</v>
      </c>
    </row>
    <row r="44" spans="2:10" x14ac:dyDescent="0.3">
      <c r="B44" s="4" t="s">
        <v>38</v>
      </c>
      <c r="C44" s="10">
        <v>22340.282069474</v>
      </c>
      <c r="D44" s="10">
        <v>21279.380647579997</v>
      </c>
      <c r="E44" s="10">
        <v>1050.606006432</v>
      </c>
      <c r="F44" s="10">
        <v>10.295415461999999</v>
      </c>
      <c r="G44" s="10">
        <v>23786.01860566</v>
      </c>
      <c r="H44" s="10">
        <v>2.9594564399999999</v>
      </c>
      <c r="I44" s="10">
        <v>23788.978062099999</v>
      </c>
      <c r="J44" s="10">
        <v>1448.6959926259995</v>
      </c>
    </row>
    <row r="45" spans="2:10" x14ac:dyDescent="0.3">
      <c r="B45" s="3" t="s">
        <v>39</v>
      </c>
      <c r="C45" s="9">
        <v>6667.7843087600004</v>
      </c>
      <c r="D45" s="9">
        <v>6348.34391246</v>
      </c>
      <c r="E45" s="9">
        <v>316.13261829300001</v>
      </c>
      <c r="F45" s="9">
        <v>3.307778007</v>
      </c>
      <c r="G45" s="9">
        <v>7491.6923651300003</v>
      </c>
      <c r="H45" s="9">
        <v>0</v>
      </c>
      <c r="I45" s="9">
        <v>7491.6923651300003</v>
      </c>
      <c r="J45" s="9">
        <v>823.90805636999994</v>
      </c>
    </row>
    <row r="46" spans="2:10" x14ac:dyDescent="0.3">
      <c r="B46" s="3" t="s">
        <v>40</v>
      </c>
      <c r="C46" s="9">
        <v>6924.7832743179997</v>
      </c>
      <c r="D46" s="9">
        <v>6570.5464375490001</v>
      </c>
      <c r="E46" s="9">
        <v>351.25789104799998</v>
      </c>
      <c r="F46" s="9">
        <v>2.9789457210000001</v>
      </c>
      <c r="G46" s="9">
        <v>5482.3773667599999</v>
      </c>
      <c r="H46" s="9">
        <v>1.2803663600000001</v>
      </c>
      <c r="I46" s="9">
        <v>5483.6577331199996</v>
      </c>
      <c r="J46" s="9">
        <v>-1441.1255411980001</v>
      </c>
    </row>
    <row r="47" spans="2:10" x14ac:dyDescent="0.3">
      <c r="B47" s="3" t="s">
        <v>41</v>
      </c>
      <c r="C47" s="9">
        <v>7060.9955044389999</v>
      </c>
      <c r="D47" s="9">
        <v>6727.1053224999996</v>
      </c>
      <c r="E47" s="9">
        <v>331.604459367</v>
      </c>
      <c r="F47" s="9">
        <v>2.2857225720000001</v>
      </c>
      <c r="G47" s="9">
        <v>5157.0282941800006</v>
      </c>
      <c r="H47" s="9">
        <v>0.23954059</v>
      </c>
      <c r="I47" s="9">
        <v>5157.2678347700003</v>
      </c>
      <c r="J47" s="9">
        <v>-1903.7276696689996</v>
      </c>
    </row>
    <row r="48" spans="2:10" x14ac:dyDescent="0.3">
      <c r="B48" s="4" t="s">
        <v>42</v>
      </c>
      <c r="C48" s="10">
        <v>20653.563087518003</v>
      </c>
      <c r="D48" s="10">
        <v>19645.995672510002</v>
      </c>
      <c r="E48" s="10">
        <v>998.99496870799999</v>
      </c>
      <c r="F48" s="10">
        <v>8.5724463000000011</v>
      </c>
      <c r="G48" s="10">
        <v>18131.098026069998</v>
      </c>
      <c r="H48" s="10">
        <v>1.51990695</v>
      </c>
      <c r="I48" s="10">
        <v>18132.617933019999</v>
      </c>
      <c r="J48" s="10">
        <v>-2520.9451544980011</v>
      </c>
    </row>
    <row r="49" spans="2:11" x14ac:dyDescent="0.3">
      <c r="B49" s="4" t="s">
        <v>56</v>
      </c>
      <c r="C49" s="10">
        <v>136.21223012100018</v>
      </c>
      <c r="D49" s="10">
        <v>156.55888495099953</v>
      </c>
      <c r="E49" s="10">
        <v>-19.653431680999972</v>
      </c>
      <c r="F49" s="10">
        <v>-0.69322314900000004</v>
      </c>
      <c r="G49" s="10">
        <v>-325.3490725799993</v>
      </c>
      <c r="H49" s="10">
        <v>-1.0408257700000001</v>
      </c>
      <c r="I49" s="10">
        <v>-326.38989834999938</v>
      </c>
      <c r="J49" s="10">
        <v>-462.60212847099956</v>
      </c>
    </row>
    <row r="50" spans="2:11" x14ac:dyDescent="0.3">
      <c r="B50" s="4" t="s">
        <v>57</v>
      </c>
      <c r="C50" s="10">
        <v>1.9670251721259147</v>
      </c>
      <c r="D50" s="10">
        <v>2.3827376678491357</v>
      </c>
      <c r="E50" s="10">
        <v>-5.5951573421917224</v>
      </c>
      <c r="F50" s="10">
        <v>-23.270754620104071</v>
      </c>
      <c r="G50" s="10">
        <v>-5.9344523518685754</v>
      </c>
      <c r="H50" s="10">
        <v>-81.291246202376016</v>
      </c>
      <c r="I50" s="10">
        <v>-5.952047232610477</v>
      </c>
      <c r="J50" s="10">
        <v>32.100057576277557</v>
      </c>
    </row>
    <row r="52" spans="2:11" x14ac:dyDescent="0.3">
      <c r="B52" s="88"/>
      <c r="C52" s="88"/>
      <c r="D52" s="9"/>
      <c r="E52" s="88"/>
      <c r="F52" s="89"/>
      <c r="G52" s="89"/>
      <c r="H52" s="9"/>
      <c r="J52" s="9"/>
      <c r="K52" s="9"/>
    </row>
    <row r="53" spans="2:11" x14ac:dyDescent="0.3">
      <c r="B53" s="88"/>
      <c r="C53" s="88"/>
      <c r="D53" s="9"/>
      <c r="E53" s="88"/>
      <c r="F53" s="89"/>
      <c r="G53" s="89"/>
      <c r="H53" s="9"/>
      <c r="J53" s="9"/>
      <c r="K53" s="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4"/>
  <sheetViews>
    <sheetView showWhiteSpace="0" topLeftCell="A28" zoomScaleNormal="100" workbookViewId="0">
      <selection activeCell="N1" sqref="A1:N1048576"/>
    </sheetView>
  </sheetViews>
  <sheetFormatPr defaultColWidth="8.1796875" defaultRowHeight="11.5" x14ac:dyDescent="0.25"/>
  <cols>
    <col min="1" max="2" width="8.1796875" style="6"/>
    <col min="3" max="3" width="9.26953125" style="6" customWidth="1"/>
    <col min="4" max="17" width="8.1796875" style="6"/>
    <col min="18" max="18" width="8.1796875" style="30"/>
    <col min="19" max="16384" width="8.1796875" style="6"/>
  </cols>
  <sheetData>
    <row r="2" spans="2:18" s="17" customFormat="1" ht="95" x14ac:dyDescent="0.25">
      <c r="B2" s="1" t="s">
        <v>3</v>
      </c>
      <c r="C2" s="20" t="s">
        <v>4</v>
      </c>
      <c r="D2" s="20" t="s">
        <v>18</v>
      </c>
      <c r="E2" s="20" t="s">
        <v>5</v>
      </c>
      <c r="F2" s="20" t="s">
        <v>6</v>
      </c>
      <c r="G2" s="20" t="s">
        <v>7</v>
      </c>
      <c r="H2" s="20" t="s">
        <v>8</v>
      </c>
      <c r="I2" s="20" t="s">
        <v>9</v>
      </c>
      <c r="J2" s="20" t="s">
        <v>59</v>
      </c>
      <c r="K2" s="20" t="s">
        <v>60</v>
      </c>
      <c r="L2" s="20" t="s">
        <v>10</v>
      </c>
      <c r="M2" s="20" t="s">
        <v>11</v>
      </c>
      <c r="N2" s="21" t="s">
        <v>62</v>
      </c>
      <c r="O2" s="20" t="s">
        <v>61</v>
      </c>
      <c r="Q2" s="6"/>
      <c r="R2" s="30"/>
    </row>
    <row r="3" spans="2:18" ht="12" x14ac:dyDescent="0.3">
      <c r="B3" s="3" t="s">
        <v>32</v>
      </c>
      <c r="C3" s="22">
        <v>640.853200399</v>
      </c>
      <c r="D3" s="22">
        <v>988.80377838999993</v>
      </c>
      <c r="E3" s="22">
        <v>907.02582873300003</v>
      </c>
      <c r="F3" s="22">
        <v>1338.439377212</v>
      </c>
      <c r="G3" s="22">
        <v>46.563235726000002</v>
      </c>
      <c r="H3" s="22">
        <v>852.50570085499999</v>
      </c>
      <c r="I3" s="22">
        <v>279.74337582200002</v>
      </c>
      <c r="J3" s="22">
        <v>56.341899935000001</v>
      </c>
      <c r="K3" s="22">
        <v>133.438625648</v>
      </c>
      <c r="L3" s="22">
        <v>418.93241349299996</v>
      </c>
      <c r="M3" s="22">
        <v>134.905371347</v>
      </c>
      <c r="N3" s="22">
        <v>232.1770855609989</v>
      </c>
      <c r="O3" s="22">
        <v>6029.7298931210007</v>
      </c>
      <c r="Q3" s="75"/>
      <c r="R3" s="28"/>
    </row>
    <row r="4" spans="2:18" ht="12" x14ac:dyDescent="0.3">
      <c r="B4" s="3" t="s">
        <v>33</v>
      </c>
      <c r="C4" s="22">
        <v>771.51859124600003</v>
      </c>
      <c r="D4" s="22">
        <v>1352.36335925</v>
      </c>
      <c r="E4" s="22">
        <v>1260.3549163559999</v>
      </c>
      <c r="F4" s="22">
        <v>1288.534238338</v>
      </c>
      <c r="G4" s="22">
        <v>57.329050726999995</v>
      </c>
      <c r="H4" s="22">
        <v>894.25230600500004</v>
      </c>
      <c r="I4" s="22">
        <v>376.93510335900004</v>
      </c>
      <c r="J4" s="22">
        <v>46.589991982000001</v>
      </c>
      <c r="K4" s="22">
        <v>180.75805225900001</v>
      </c>
      <c r="L4" s="22">
        <v>422.40377758800003</v>
      </c>
      <c r="M4" s="22">
        <v>142.92058323199998</v>
      </c>
      <c r="N4" s="22">
        <v>210.60842313399792</v>
      </c>
      <c r="O4" s="22">
        <v>7004.568393476</v>
      </c>
      <c r="Q4" s="75"/>
      <c r="R4" s="28"/>
    </row>
    <row r="5" spans="2:18" ht="12" x14ac:dyDescent="0.3">
      <c r="B5" s="3" t="s">
        <v>34</v>
      </c>
      <c r="C5" s="22">
        <v>795.66261476499994</v>
      </c>
      <c r="D5" s="22">
        <v>838.07294236999996</v>
      </c>
      <c r="E5" s="22">
        <v>1221.32907241</v>
      </c>
      <c r="F5" s="22">
        <v>1511.0576440130001</v>
      </c>
      <c r="G5" s="22">
        <v>68.349041761000009</v>
      </c>
      <c r="H5" s="22">
        <v>1111.2481228940001</v>
      </c>
      <c r="I5" s="22">
        <v>394.707464421</v>
      </c>
      <c r="J5" s="22">
        <v>65.417153288000009</v>
      </c>
      <c r="K5" s="22">
        <v>235.38369107300002</v>
      </c>
      <c r="L5" s="22">
        <v>565.99554987600004</v>
      </c>
      <c r="M5" s="22">
        <v>179.33868304399999</v>
      </c>
      <c r="N5" s="22">
        <v>286.0569075949993</v>
      </c>
      <c r="O5" s="22">
        <v>7272.6188875100006</v>
      </c>
      <c r="Q5" s="75"/>
      <c r="R5" s="28"/>
    </row>
    <row r="6" spans="2:18" ht="12" x14ac:dyDescent="0.3">
      <c r="B6" s="4" t="s">
        <v>35</v>
      </c>
      <c r="C6" s="23">
        <v>2208.034406409</v>
      </c>
      <c r="D6" s="23">
        <v>3179.2400800100004</v>
      </c>
      <c r="E6" s="23">
        <v>3388.7098174980001</v>
      </c>
      <c r="F6" s="23">
        <v>4138.0312595630003</v>
      </c>
      <c r="G6" s="23">
        <v>172.24132821399999</v>
      </c>
      <c r="H6" s="23">
        <v>2858.0061297550001</v>
      </c>
      <c r="I6" s="23">
        <v>1051.385943601</v>
      </c>
      <c r="J6" s="23">
        <v>168.34904520500001</v>
      </c>
      <c r="K6" s="23">
        <v>549.58036898099999</v>
      </c>
      <c r="L6" s="23">
        <v>1407.331740957</v>
      </c>
      <c r="M6" s="23">
        <v>457.16463762199999</v>
      </c>
      <c r="N6" s="23">
        <v>728.84241629299925</v>
      </c>
      <c r="O6" s="23">
        <v>20306.917174108003</v>
      </c>
      <c r="Q6" s="75"/>
      <c r="R6" s="28"/>
    </row>
    <row r="7" spans="2:18" ht="12" x14ac:dyDescent="0.3">
      <c r="B7" s="3" t="s">
        <v>36</v>
      </c>
      <c r="C7" s="22">
        <v>768.63844407599993</v>
      </c>
      <c r="D7" s="22">
        <v>765.93823545000009</v>
      </c>
      <c r="E7" s="22">
        <v>1093.666379132</v>
      </c>
      <c r="F7" s="22">
        <v>1366.7738804990001</v>
      </c>
      <c r="G7" s="22">
        <v>55.896548505000005</v>
      </c>
      <c r="H7" s="22">
        <v>817.12484944799996</v>
      </c>
      <c r="I7" s="22">
        <v>351.96159109500002</v>
      </c>
      <c r="J7" s="22">
        <v>63.555309479999998</v>
      </c>
      <c r="K7" s="22">
        <v>197.818527058</v>
      </c>
      <c r="L7" s="22">
        <v>382.59272909500004</v>
      </c>
      <c r="M7" s="22">
        <v>140.347785036</v>
      </c>
      <c r="N7" s="22">
        <v>211.72720516899966</v>
      </c>
      <c r="O7" s="22">
        <v>6216.0414840430003</v>
      </c>
      <c r="Q7" s="75"/>
      <c r="R7" s="28"/>
    </row>
    <row r="8" spans="2:18" ht="12" x14ac:dyDescent="0.3">
      <c r="B8" s="3" t="s">
        <v>1</v>
      </c>
      <c r="C8" s="22">
        <v>902.12139893100004</v>
      </c>
      <c r="D8" s="22">
        <v>874.37601328999995</v>
      </c>
      <c r="E8" s="22">
        <v>1013.095500801</v>
      </c>
      <c r="F8" s="22">
        <v>1311.5123583520001</v>
      </c>
      <c r="G8" s="22">
        <v>75.362412704999997</v>
      </c>
      <c r="H8" s="22">
        <v>1058.357041685</v>
      </c>
      <c r="I8" s="22">
        <v>391.18461454100003</v>
      </c>
      <c r="J8" s="22">
        <v>77.254876082999999</v>
      </c>
      <c r="K8" s="22">
        <v>187.290609596</v>
      </c>
      <c r="L8" s="22">
        <v>550.27112451999994</v>
      </c>
      <c r="M8" s="22">
        <v>161.81986312699999</v>
      </c>
      <c r="N8" s="22">
        <v>239.77061271700001</v>
      </c>
      <c r="O8" s="22">
        <v>6842.4164263479997</v>
      </c>
      <c r="Q8" s="75"/>
      <c r="R8" s="28"/>
    </row>
    <row r="9" spans="2:18" ht="12" x14ac:dyDescent="0.3">
      <c r="B9" s="3" t="s">
        <v>37</v>
      </c>
      <c r="C9" s="22">
        <v>904.36044238399995</v>
      </c>
      <c r="D9" s="22">
        <v>779.61705110000003</v>
      </c>
      <c r="E9" s="22">
        <v>1153.3605932309999</v>
      </c>
      <c r="F9" s="22">
        <v>1321.8550836900001</v>
      </c>
      <c r="G9" s="22">
        <v>80.339606277999991</v>
      </c>
      <c r="H9" s="22">
        <v>1120.467939204</v>
      </c>
      <c r="I9" s="22">
        <v>422.42899572500005</v>
      </c>
      <c r="J9" s="22">
        <v>100.05954304000001</v>
      </c>
      <c r="K9" s="22">
        <v>153.38867387799999</v>
      </c>
      <c r="L9" s="22">
        <v>528.05607135000002</v>
      </c>
      <c r="M9" s="22">
        <v>176.893070677</v>
      </c>
      <c r="N9" s="22">
        <v>207.40218683199882</v>
      </c>
      <c r="O9" s="22">
        <v>6948.2292573889999</v>
      </c>
      <c r="Q9" s="75"/>
      <c r="R9" s="28"/>
    </row>
    <row r="10" spans="2:18" ht="12" x14ac:dyDescent="0.3">
      <c r="B10" s="4" t="s">
        <v>38</v>
      </c>
      <c r="C10" s="23">
        <v>2575.1202853909999</v>
      </c>
      <c r="D10" s="23">
        <v>2419.9312998400001</v>
      </c>
      <c r="E10" s="23">
        <v>3260.122473164</v>
      </c>
      <c r="F10" s="23">
        <v>4000.1413225409997</v>
      </c>
      <c r="G10" s="23">
        <v>211.59856748800001</v>
      </c>
      <c r="H10" s="23">
        <v>2995.9498303370001</v>
      </c>
      <c r="I10" s="23">
        <v>1165.5752013610002</v>
      </c>
      <c r="J10" s="23">
        <v>240.869728603</v>
      </c>
      <c r="K10" s="23">
        <v>538.4978105319999</v>
      </c>
      <c r="L10" s="23">
        <v>1460.9199249649998</v>
      </c>
      <c r="M10" s="23">
        <v>479.06071884100004</v>
      </c>
      <c r="N10" s="23">
        <v>658.90000471799465</v>
      </c>
      <c r="O10" s="23">
        <v>20006.687167780998</v>
      </c>
      <c r="Q10" s="75"/>
      <c r="R10" s="28"/>
    </row>
    <row r="11" spans="2:18" ht="12" x14ac:dyDescent="0.3">
      <c r="B11" s="3" t="s">
        <v>39</v>
      </c>
      <c r="C11" s="22">
        <v>823.90423292499997</v>
      </c>
      <c r="D11" s="22">
        <v>811.52790717999994</v>
      </c>
      <c r="E11" s="22">
        <v>1077.1804104939999</v>
      </c>
      <c r="F11" s="22">
        <v>1437.461446263</v>
      </c>
      <c r="G11" s="22">
        <v>67.316831837999999</v>
      </c>
      <c r="H11" s="22">
        <v>1016.5475073079999</v>
      </c>
      <c r="I11" s="22">
        <v>418.065156855</v>
      </c>
      <c r="J11" s="22">
        <v>63.387306387999999</v>
      </c>
      <c r="K11" s="22">
        <v>173.85515014199999</v>
      </c>
      <c r="L11" s="22">
        <v>873.68336568799998</v>
      </c>
      <c r="M11" s="22">
        <v>167.422145398</v>
      </c>
      <c r="N11" s="22">
        <v>244.839892262002</v>
      </c>
      <c r="O11" s="22">
        <v>7175.1913527410006</v>
      </c>
      <c r="Q11" s="75"/>
      <c r="R11" s="28"/>
    </row>
    <row r="12" spans="2:18" ht="12" x14ac:dyDescent="0.3">
      <c r="B12" s="3" t="s">
        <v>40</v>
      </c>
      <c r="C12" s="22">
        <v>916.85755342999994</v>
      </c>
      <c r="D12" s="22">
        <v>597.00816651000002</v>
      </c>
      <c r="E12" s="22">
        <v>1255.755154701</v>
      </c>
      <c r="F12" s="22">
        <v>1486.0951893920001</v>
      </c>
      <c r="G12" s="22">
        <v>79.819570872</v>
      </c>
      <c r="H12" s="22">
        <v>1132.863611669</v>
      </c>
      <c r="I12" s="22">
        <v>431.73508603200003</v>
      </c>
      <c r="J12" s="22">
        <v>74.758093759000005</v>
      </c>
      <c r="K12" s="22">
        <v>204.58178557600002</v>
      </c>
      <c r="L12" s="22">
        <v>572.88388975700002</v>
      </c>
      <c r="M12" s="22">
        <v>183.57930397499999</v>
      </c>
      <c r="N12" s="22">
        <v>263.41492636400034</v>
      </c>
      <c r="O12" s="22">
        <v>7199.3523320369995</v>
      </c>
      <c r="Q12" s="75"/>
      <c r="R12" s="28"/>
    </row>
    <row r="13" spans="2:18" ht="12" x14ac:dyDescent="0.3">
      <c r="B13" s="3" t="s">
        <v>41</v>
      </c>
      <c r="C13" s="22">
        <v>779.85758638000004</v>
      </c>
      <c r="D13" s="22">
        <v>1435.4770116900002</v>
      </c>
      <c r="E13" s="22">
        <v>1340.1300598</v>
      </c>
      <c r="F13" s="22">
        <v>1822.9574017079999</v>
      </c>
      <c r="G13" s="22">
        <v>87.883172599000005</v>
      </c>
      <c r="H13" s="22">
        <v>1187.881614631</v>
      </c>
      <c r="I13" s="22">
        <v>449.26582354999999</v>
      </c>
      <c r="J13" s="22">
        <v>64.738874487999993</v>
      </c>
      <c r="K13" s="22">
        <v>228.90214728699999</v>
      </c>
      <c r="L13" s="22">
        <v>625.57525638000004</v>
      </c>
      <c r="M13" s="22">
        <v>171.76605836100001</v>
      </c>
      <c r="N13" s="22">
        <v>298.25396233999919</v>
      </c>
      <c r="O13" s="22">
        <v>8492.6889692139994</v>
      </c>
      <c r="Q13" s="75"/>
      <c r="R13" s="28"/>
    </row>
    <row r="14" spans="2:18" ht="12" x14ac:dyDescent="0.3">
      <c r="B14" s="4" t="s">
        <v>42</v>
      </c>
      <c r="C14" s="23">
        <v>2520.6193727350001</v>
      </c>
      <c r="D14" s="23">
        <v>2844.0130853800001</v>
      </c>
      <c r="E14" s="23">
        <v>3673.0656249939998</v>
      </c>
      <c r="F14" s="23">
        <v>4746.5140373630002</v>
      </c>
      <c r="G14" s="23">
        <v>235.01957530899998</v>
      </c>
      <c r="H14" s="23">
        <v>3337.2927336069997</v>
      </c>
      <c r="I14" s="23">
        <v>1299.066066437</v>
      </c>
      <c r="J14" s="23">
        <v>202.884274635</v>
      </c>
      <c r="K14" s="23">
        <v>607.33908300500002</v>
      </c>
      <c r="L14" s="23">
        <v>2072.1425118249999</v>
      </c>
      <c r="M14" s="23">
        <v>522.76750773399999</v>
      </c>
      <c r="N14" s="23">
        <v>806.50878096799852</v>
      </c>
      <c r="O14" s="23">
        <v>22867.232653992</v>
      </c>
      <c r="Q14" s="76"/>
      <c r="R14" s="28"/>
    </row>
    <row r="15" spans="2:18" ht="12" x14ac:dyDescent="0.3">
      <c r="B15" s="3" t="s">
        <v>43</v>
      </c>
      <c r="C15" s="22">
        <v>859.39151884099999</v>
      </c>
      <c r="D15" s="22">
        <v>1436.61512462</v>
      </c>
      <c r="E15" s="22">
        <v>1474.9806406789999</v>
      </c>
      <c r="F15" s="22">
        <v>1798.7974087060002</v>
      </c>
      <c r="G15" s="22">
        <v>84.694580385000009</v>
      </c>
      <c r="H15" s="22">
        <v>1117.7948621979999</v>
      </c>
      <c r="I15" s="22">
        <v>409.87528760200001</v>
      </c>
      <c r="J15" s="22">
        <v>61.477057004000002</v>
      </c>
      <c r="K15" s="22">
        <v>270.39708539099996</v>
      </c>
      <c r="L15" s="22">
        <v>561.71486952800001</v>
      </c>
      <c r="M15" s="22">
        <v>186.172572788</v>
      </c>
      <c r="N15" s="22">
        <v>339.60863726299954</v>
      </c>
      <c r="O15" s="22">
        <v>8601.5196450049989</v>
      </c>
    </row>
    <row r="16" spans="2:18" ht="12" x14ac:dyDescent="0.3">
      <c r="B16" s="3" t="s">
        <v>44</v>
      </c>
      <c r="C16" s="22">
        <v>1151.8142975569999</v>
      </c>
      <c r="D16" s="22">
        <v>2275.9694307099999</v>
      </c>
      <c r="E16" s="22">
        <v>1436.5578650050002</v>
      </c>
      <c r="F16" s="22">
        <v>1854.885789227</v>
      </c>
      <c r="G16" s="22">
        <v>89.724390419000002</v>
      </c>
      <c r="H16" s="22">
        <v>1131.2389325699999</v>
      </c>
      <c r="I16" s="22">
        <v>419.31693379000001</v>
      </c>
      <c r="J16" s="22">
        <v>68.362701748999996</v>
      </c>
      <c r="K16" s="22">
        <v>277.49876776399998</v>
      </c>
      <c r="L16" s="22">
        <v>578.25692977400001</v>
      </c>
      <c r="M16" s="22">
        <v>198.03187585299997</v>
      </c>
      <c r="N16" s="22">
        <v>257.93843288199804</v>
      </c>
      <c r="O16" s="22">
        <v>9739.5963472999993</v>
      </c>
    </row>
    <row r="17" spans="2:15" ht="12" x14ac:dyDescent="0.3">
      <c r="B17" s="3" t="s">
        <v>45</v>
      </c>
      <c r="C17" s="22">
        <v>760.38126882500001</v>
      </c>
      <c r="D17" s="22">
        <v>1096.9539590100001</v>
      </c>
      <c r="E17" s="22">
        <v>1045.2978600700001</v>
      </c>
      <c r="F17" s="22">
        <v>1403.9774499929999</v>
      </c>
      <c r="G17" s="22">
        <v>79.619854398000001</v>
      </c>
      <c r="H17" s="22">
        <v>859.76193743700003</v>
      </c>
      <c r="I17" s="22">
        <v>367.29461646800002</v>
      </c>
      <c r="J17" s="22">
        <v>82.996867596000001</v>
      </c>
      <c r="K17" s="22">
        <v>162.00976126699999</v>
      </c>
      <c r="L17" s="22">
        <v>469.27685675999999</v>
      </c>
      <c r="M17" s="22">
        <v>159.175408175</v>
      </c>
      <c r="N17" s="22">
        <v>203.52252642099856</v>
      </c>
      <c r="O17" s="22">
        <v>6690.2683664200003</v>
      </c>
    </row>
    <row r="18" spans="2:15" x14ac:dyDescent="0.25">
      <c r="B18" s="4" t="s">
        <v>46</v>
      </c>
      <c r="C18" s="23">
        <v>2771.587085223</v>
      </c>
      <c r="D18" s="23">
        <v>4809.5385143399999</v>
      </c>
      <c r="E18" s="23">
        <v>3956.8363657529999</v>
      </c>
      <c r="F18" s="23">
        <v>5057.6606479270004</v>
      </c>
      <c r="G18" s="23">
        <v>254.03882520300002</v>
      </c>
      <c r="H18" s="23">
        <v>3108.7957322040002</v>
      </c>
      <c r="I18" s="23">
        <v>1196.4868378589999</v>
      </c>
      <c r="J18" s="23">
        <v>212.836626349</v>
      </c>
      <c r="K18" s="23">
        <v>709.9056144220001</v>
      </c>
      <c r="L18" s="23">
        <v>1609.248656062</v>
      </c>
      <c r="M18" s="23">
        <v>543.37985681600003</v>
      </c>
      <c r="N18" s="23">
        <v>801.06959656800461</v>
      </c>
      <c r="O18" s="23">
        <v>25031.384358726002</v>
      </c>
    </row>
    <row r="19" spans="2:15" x14ac:dyDescent="0.25">
      <c r="B19" s="4" t="s">
        <v>47</v>
      </c>
      <c r="C19" s="23">
        <v>10075.361149757</v>
      </c>
      <c r="D19" s="23">
        <v>13252.72297957</v>
      </c>
      <c r="E19" s="23">
        <v>14278.734281409001</v>
      </c>
      <c r="F19" s="23">
        <v>17942.347267393001</v>
      </c>
      <c r="G19" s="23">
        <v>872.89829621300009</v>
      </c>
      <c r="H19" s="23">
        <v>12300.044425902999</v>
      </c>
      <c r="I19" s="23">
        <v>4712.5140492580003</v>
      </c>
      <c r="J19" s="23">
        <v>824.93967479100002</v>
      </c>
      <c r="K19" s="23">
        <v>2405.3228769400002</v>
      </c>
      <c r="L19" s="23">
        <v>6549.642833807</v>
      </c>
      <c r="M19" s="23">
        <v>2002.3727210120001</v>
      </c>
      <c r="N19" s="23">
        <v>2995.3207985540007</v>
      </c>
      <c r="O19" s="23">
        <v>88212.221354606998</v>
      </c>
    </row>
    <row r="20" spans="2:15" ht="12" x14ac:dyDescent="0.3">
      <c r="B20" s="18" t="s">
        <v>48</v>
      </c>
      <c r="C20" s="22">
        <v>914.74210450899989</v>
      </c>
      <c r="D20" s="22">
        <v>1825.98001054</v>
      </c>
      <c r="E20" s="22">
        <v>1107.3846109219999</v>
      </c>
      <c r="F20" s="22">
        <v>1355.3300129879999</v>
      </c>
      <c r="G20" s="22">
        <v>45.938145040000002</v>
      </c>
      <c r="H20" s="22">
        <v>835.093155776</v>
      </c>
      <c r="I20" s="22">
        <v>324.58964723500003</v>
      </c>
      <c r="J20" s="22">
        <v>94.200129687</v>
      </c>
      <c r="K20" s="22">
        <v>140.21676803400001</v>
      </c>
      <c r="L20" s="22">
        <v>765.51030490599999</v>
      </c>
      <c r="M20" s="22">
        <v>147.07205328400002</v>
      </c>
      <c r="N20" s="22">
        <v>189.39166601799965</v>
      </c>
      <c r="O20" s="22">
        <v>7745.4486089390002</v>
      </c>
    </row>
    <row r="21" spans="2:15" ht="12" x14ac:dyDescent="0.3">
      <c r="B21" s="18" t="s">
        <v>33</v>
      </c>
      <c r="C21" s="22">
        <v>879.13446862600006</v>
      </c>
      <c r="D21" s="22">
        <v>795.86508121999998</v>
      </c>
      <c r="E21" s="22">
        <v>1115.743029991</v>
      </c>
      <c r="F21" s="22">
        <v>1622.8033206370001</v>
      </c>
      <c r="G21" s="22">
        <v>88.844625778999998</v>
      </c>
      <c r="H21" s="22">
        <v>1263.3025667709999</v>
      </c>
      <c r="I21" s="22">
        <v>429.83461571200002</v>
      </c>
      <c r="J21" s="22">
        <v>76.123715992000001</v>
      </c>
      <c r="K21" s="22">
        <v>204.64367696599999</v>
      </c>
      <c r="L21" s="22">
        <v>592.62813261500003</v>
      </c>
      <c r="M21" s="22">
        <v>177.012977398</v>
      </c>
      <c r="N21" s="22">
        <v>251.20840465100099</v>
      </c>
      <c r="O21" s="22">
        <v>7497.1446163579994</v>
      </c>
    </row>
    <row r="22" spans="2:15" ht="12" x14ac:dyDescent="0.3">
      <c r="B22" s="3" t="s">
        <v>34</v>
      </c>
      <c r="C22" s="22">
        <v>746.24599570999999</v>
      </c>
      <c r="D22" s="22">
        <v>1235.6848903399998</v>
      </c>
      <c r="E22" s="22">
        <v>1170.299346841</v>
      </c>
      <c r="F22" s="22">
        <v>1342.4162123900001</v>
      </c>
      <c r="G22" s="22">
        <v>91.834629042999993</v>
      </c>
      <c r="H22" s="22">
        <v>1043.1858339529999</v>
      </c>
      <c r="I22" s="22">
        <v>370.62425374500003</v>
      </c>
      <c r="J22" s="22">
        <v>78.975842871999987</v>
      </c>
      <c r="K22" s="22">
        <v>209.30105903899999</v>
      </c>
      <c r="L22" s="22">
        <v>510.04902132700005</v>
      </c>
      <c r="M22" s="22">
        <v>194.90945202500001</v>
      </c>
      <c r="N22" s="22">
        <v>215.46363988600064</v>
      </c>
      <c r="O22" s="22">
        <v>7208.9901771709992</v>
      </c>
    </row>
    <row r="23" spans="2:15" x14ac:dyDescent="0.25">
      <c r="B23" s="4" t="s">
        <v>35</v>
      </c>
      <c r="C23" s="23">
        <v>2540.1225688439999</v>
      </c>
      <c r="D23" s="23">
        <v>3857.5299820999999</v>
      </c>
      <c r="E23" s="23">
        <v>3393.426987754</v>
      </c>
      <c r="F23" s="23">
        <v>4320.5495460150005</v>
      </c>
      <c r="G23" s="23">
        <v>226.61739986199998</v>
      </c>
      <c r="H23" s="23">
        <v>3141.5815565009998</v>
      </c>
      <c r="I23" s="23">
        <v>1125.048516692</v>
      </c>
      <c r="J23" s="23">
        <v>249.29968855199999</v>
      </c>
      <c r="K23" s="23">
        <v>554.16150403799998</v>
      </c>
      <c r="L23" s="23">
        <v>1868.187458848</v>
      </c>
      <c r="M23" s="23">
        <v>518.99448270699997</v>
      </c>
      <c r="N23" s="23">
        <v>656.06371055400086</v>
      </c>
      <c r="O23" s="23">
        <v>22451.583402467</v>
      </c>
    </row>
    <row r="24" spans="2:15" ht="12" x14ac:dyDescent="0.3">
      <c r="B24" s="3" t="s">
        <v>36</v>
      </c>
      <c r="C24" s="22">
        <v>788.47978437000006</v>
      </c>
      <c r="D24" s="22">
        <v>1282.9587236900002</v>
      </c>
      <c r="E24" s="22">
        <v>1175.6287189949999</v>
      </c>
      <c r="F24" s="22">
        <v>1360.9906758870002</v>
      </c>
      <c r="G24" s="22">
        <v>90.026633355000001</v>
      </c>
      <c r="H24" s="22">
        <v>1511.927219333</v>
      </c>
      <c r="I24" s="22">
        <v>431.95577495499998</v>
      </c>
      <c r="J24" s="22">
        <v>83.905492568</v>
      </c>
      <c r="K24" s="22">
        <v>257.14674216499998</v>
      </c>
      <c r="L24" s="22">
        <v>695.46241905499994</v>
      </c>
      <c r="M24" s="22">
        <v>187.875760783</v>
      </c>
      <c r="N24" s="22">
        <v>271.63361443900106</v>
      </c>
      <c r="O24" s="22">
        <v>8137.9915595950006</v>
      </c>
    </row>
    <row r="25" spans="2:15" ht="12" x14ac:dyDescent="0.3">
      <c r="B25" s="3" t="s">
        <v>1</v>
      </c>
      <c r="C25" s="22">
        <v>748.421881966</v>
      </c>
      <c r="D25" s="22">
        <v>2030.6893038199999</v>
      </c>
      <c r="E25" s="22">
        <v>1285.381364412</v>
      </c>
      <c r="F25" s="22">
        <v>1394.3009232049999</v>
      </c>
      <c r="G25" s="22">
        <v>100.893890375</v>
      </c>
      <c r="H25" s="22">
        <v>1220.5423333650001</v>
      </c>
      <c r="I25" s="22">
        <v>443.73969483399998</v>
      </c>
      <c r="J25" s="22">
        <v>89.251635575999998</v>
      </c>
      <c r="K25" s="22">
        <v>231.34464322299999</v>
      </c>
      <c r="L25" s="22">
        <v>598.45935515600002</v>
      </c>
      <c r="M25" s="22">
        <v>181.45507288299999</v>
      </c>
      <c r="N25" s="22">
        <v>228.90644257400035</v>
      </c>
      <c r="O25" s="22">
        <v>8553.3865413889998</v>
      </c>
    </row>
    <row r="26" spans="2:15" ht="12" x14ac:dyDescent="0.3">
      <c r="B26" s="3" t="s">
        <v>37</v>
      </c>
      <c r="C26" s="22">
        <v>861.61772839499997</v>
      </c>
      <c r="D26" s="22">
        <v>2011.2862179700001</v>
      </c>
      <c r="E26" s="22">
        <v>1147.4085741060001</v>
      </c>
      <c r="F26" s="22">
        <v>1291.6659923250002</v>
      </c>
      <c r="G26" s="22">
        <v>94.017595459999995</v>
      </c>
      <c r="H26" s="22">
        <v>1195.5755255220001</v>
      </c>
      <c r="I26" s="22">
        <v>408.26856888499998</v>
      </c>
      <c r="J26" s="22">
        <v>88.103822194999992</v>
      </c>
      <c r="K26" s="22">
        <v>197.11965825299998</v>
      </c>
      <c r="L26" s="22">
        <v>683.63846238300005</v>
      </c>
      <c r="M26" s="22">
        <v>190.38635916699999</v>
      </c>
      <c r="N26" s="22">
        <v>222.72838945199967</v>
      </c>
      <c r="O26" s="22">
        <v>8391.8168941130007</v>
      </c>
    </row>
    <row r="27" spans="2:15" x14ac:dyDescent="0.25">
      <c r="B27" s="4" t="s">
        <v>38</v>
      </c>
      <c r="C27" s="23">
        <v>2398.5193947309999</v>
      </c>
      <c r="D27" s="23">
        <v>5324.9342454799998</v>
      </c>
      <c r="E27" s="23">
        <v>3608.4186575130002</v>
      </c>
      <c r="F27" s="23">
        <v>4046.957591417</v>
      </c>
      <c r="G27" s="23">
        <v>284.93811919000001</v>
      </c>
      <c r="H27" s="23">
        <v>3928.045078221</v>
      </c>
      <c r="I27" s="23">
        <v>1283.964038675</v>
      </c>
      <c r="J27" s="23">
        <v>261.26095033899998</v>
      </c>
      <c r="K27" s="23">
        <v>685.61104364100004</v>
      </c>
      <c r="L27" s="23">
        <v>1977.5602365940001</v>
      </c>
      <c r="M27" s="23">
        <v>559.7171928329999</v>
      </c>
      <c r="N27" s="23">
        <v>723.26844646200175</v>
      </c>
      <c r="O27" s="23">
        <v>25083.194995096001</v>
      </c>
    </row>
    <row r="28" spans="2:15" ht="12" x14ac:dyDescent="0.3">
      <c r="B28" s="3" t="s">
        <v>39</v>
      </c>
      <c r="C28" s="22">
        <v>847.51234668899997</v>
      </c>
      <c r="D28" s="22">
        <v>539.38649117</v>
      </c>
      <c r="E28" s="22">
        <v>1244.029126377</v>
      </c>
      <c r="F28" s="22">
        <v>1474.729689067</v>
      </c>
      <c r="G28" s="22">
        <v>86.835322490999999</v>
      </c>
      <c r="H28" s="22">
        <v>1180.4430625339999</v>
      </c>
      <c r="I28" s="22">
        <v>405.08017954000002</v>
      </c>
      <c r="J28" s="22">
        <v>96.370497372999992</v>
      </c>
      <c r="K28" s="22">
        <v>210.56055952399998</v>
      </c>
      <c r="L28" s="22">
        <v>647.31622642599996</v>
      </c>
      <c r="M28" s="22">
        <v>179.719473859</v>
      </c>
      <c r="N28" s="22">
        <v>280.12122328399943</v>
      </c>
      <c r="O28" s="22">
        <v>7192.1041983339992</v>
      </c>
    </row>
    <row r="29" spans="2:15" ht="12" x14ac:dyDescent="0.3">
      <c r="B29" s="3" t="s">
        <v>40</v>
      </c>
      <c r="C29" s="22">
        <v>888.63686844200004</v>
      </c>
      <c r="D29" s="22">
        <v>1625.6862153099999</v>
      </c>
      <c r="E29" s="22">
        <v>1332.53157779</v>
      </c>
      <c r="F29" s="22">
        <v>1603.2068835309999</v>
      </c>
      <c r="G29" s="22">
        <v>98.216212974999991</v>
      </c>
      <c r="H29" s="22">
        <v>1198.3288161789999</v>
      </c>
      <c r="I29" s="22">
        <v>502.007804701</v>
      </c>
      <c r="J29" s="22">
        <v>87.179599019999998</v>
      </c>
      <c r="K29" s="22">
        <v>250.08324435599999</v>
      </c>
      <c r="L29" s="22">
        <v>761.26528222500008</v>
      </c>
      <c r="M29" s="22">
        <v>207.23690107100001</v>
      </c>
      <c r="N29" s="22">
        <v>310.21972529799939</v>
      </c>
      <c r="O29" s="22">
        <v>8864.599130898001</v>
      </c>
    </row>
    <row r="30" spans="2:15" ht="12" x14ac:dyDescent="0.3">
      <c r="B30" s="3" t="s">
        <v>41</v>
      </c>
      <c r="C30" s="22">
        <v>888.61977800299996</v>
      </c>
      <c r="D30" s="22">
        <v>1583.8906483599999</v>
      </c>
      <c r="E30" s="22">
        <v>1226.4087114879999</v>
      </c>
      <c r="F30" s="22">
        <v>1382.1936672509999</v>
      </c>
      <c r="G30" s="22">
        <v>82.451971833000002</v>
      </c>
      <c r="H30" s="22">
        <v>1115.0247872550001</v>
      </c>
      <c r="I30" s="22">
        <v>395.583868725</v>
      </c>
      <c r="J30" s="22">
        <v>87.245929396999998</v>
      </c>
      <c r="K30" s="22">
        <v>244.26496586899998</v>
      </c>
      <c r="L30" s="22">
        <v>651.42787771600001</v>
      </c>
      <c r="M30" s="22">
        <v>179.593564442</v>
      </c>
      <c r="N30" s="22">
        <v>281.12758333499909</v>
      </c>
      <c r="O30" s="22">
        <v>8117.8333536740001</v>
      </c>
    </row>
    <row r="31" spans="2:15" x14ac:dyDescent="0.25">
      <c r="B31" s="4" t="s">
        <v>42</v>
      </c>
      <c r="C31" s="23">
        <v>2624.7689931350001</v>
      </c>
      <c r="D31" s="23">
        <v>3748.9633548400002</v>
      </c>
      <c r="E31" s="23">
        <v>3802.9694156559999</v>
      </c>
      <c r="F31" s="23">
        <v>4460.1302398489997</v>
      </c>
      <c r="G31" s="23">
        <v>267.50350730000002</v>
      </c>
      <c r="H31" s="23">
        <v>3493.7966659670001</v>
      </c>
      <c r="I31" s="23">
        <v>1302.6718529669999</v>
      </c>
      <c r="J31" s="23">
        <v>270.79602579000004</v>
      </c>
      <c r="K31" s="23">
        <v>704.90876974899993</v>
      </c>
      <c r="L31" s="23">
        <v>2060.0093863669999</v>
      </c>
      <c r="M31" s="23">
        <v>566.54993937199993</v>
      </c>
      <c r="N31" s="23">
        <v>871.46853191500088</v>
      </c>
      <c r="O31" s="23">
        <v>24174.536682907001</v>
      </c>
    </row>
    <row r="32" spans="2:15" ht="12" x14ac:dyDescent="0.3">
      <c r="B32" s="3" t="s">
        <v>43</v>
      </c>
      <c r="C32" s="22">
        <v>863.95878291499992</v>
      </c>
      <c r="D32" s="22">
        <v>1354.7008278599999</v>
      </c>
      <c r="E32" s="22">
        <v>1324.2439048610001</v>
      </c>
      <c r="F32" s="22">
        <v>1241.2748494460002</v>
      </c>
      <c r="G32" s="22">
        <v>147.34186540499999</v>
      </c>
      <c r="H32" s="22">
        <v>1380.9550255050001</v>
      </c>
      <c r="I32" s="22">
        <v>515.74715231499999</v>
      </c>
      <c r="J32" s="22">
        <v>91.549137919000003</v>
      </c>
      <c r="K32" s="22">
        <v>308.52159398600003</v>
      </c>
      <c r="L32" s="22">
        <v>710.39688023899998</v>
      </c>
      <c r="M32" s="22">
        <v>205.63914843999999</v>
      </c>
      <c r="N32" s="22">
        <v>363.42099190800093</v>
      </c>
      <c r="O32" s="22">
        <v>8507.7501607989998</v>
      </c>
    </row>
    <row r="33" spans="2:15" ht="12" x14ac:dyDescent="0.3">
      <c r="B33" s="3" t="s">
        <v>44</v>
      </c>
      <c r="C33" s="22">
        <v>904.287077856</v>
      </c>
      <c r="D33" s="22">
        <v>1959.9644157100001</v>
      </c>
      <c r="E33" s="22">
        <v>1479.875827521</v>
      </c>
      <c r="F33" s="22">
        <v>1503.8858672650001</v>
      </c>
      <c r="G33" s="22">
        <v>109.09041846300001</v>
      </c>
      <c r="H33" s="22">
        <v>1459.096544468</v>
      </c>
      <c r="I33" s="22">
        <v>472.29180688499997</v>
      </c>
      <c r="J33" s="22">
        <v>77.373921128999996</v>
      </c>
      <c r="K33" s="22">
        <v>256.054603042</v>
      </c>
      <c r="L33" s="22">
        <v>678.541340762</v>
      </c>
      <c r="M33" s="22">
        <v>202.25607582800001</v>
      </c>
      <c r="N33" s="22">
        <v>312.85015901300051</v>
      </c>
      <c r="O33" s="22">
        <v>9415.5680579419986</v>
      </c>
    </row>
    <row r="34" spans="2:15" ht="12" x14ac:dyDescent="0.3">
      <c r="B34" s="3" t="s">
        <v>45</v>
      </c>
      <c r="C34" s="22">
        <v>733.51232396</v>
      </c>
      <c r="D34" s="22">
        <v>2017.11752742</v>
      </c>
      <c r="E34" s="22">
        <v>1349.4637759990001</v>
      </c>
      <c r="F34" s="22">
        <v>1234.237172736</v>
      </c>
      <c r="G34" s="22">
        <v>89.545824848000009</v>
      </c>
      <c r="H34" s="22">
        <v>1018.679924254</v>
      </c>
      <c r="I34" s="22">
        <v>399.30674528899999</v>
      </c>
      <c r="J34" s="22">
        <v>90.974270970999996</v>
      </c>
      <c r="K34" s="22">
        <v>196.564261225</v>
      </c>
      <c r="L34" s="22">
        <v>621.00905880999994</v>
      </c>
      <c r="M34" s="22">
        <v>191.116012399</v>
      </c>
      <c r="N34" s="22">
        <v>306.33611778000068</v>
      </c>
      <c r="O34" s="22">
        <v>8247.8630156910003</v>
      </c>
    </row>
    <row r="35" spans="2:15" x14ac:dyDescent="0.25">
      <c r="B35" s="4" t="s">
        <v>46</v>
      </c>
      <c r="C35" s="23">
        <v>2501.7581847299998</v>
      </c>
      <c r="D35" s="23">
        <v>5331.7827709899993</v>
      </c>
      <c r="E35" s="23">
        <v>4153.5835083820002</v>
      </c>
      <c r="F35" s="23">
        <v>3979.3978894470001</v>
      </c>
      <c r="G35" s="23">
        <v>345.97810871600001</v>
      </c>
      <c r="H35" s="23">
        <v>3858.731494226</v>
      </c>
      <c r="I35" s="23">
        <v>1387.3457044890001</v>
      </c>
      <c r="J35" s="23">
        <v>259.89733002000003</v>
      </c>
      <c r="K35" s="23">
        <v>761.14045825300002</v>
      </c>
      <c r="L35" s="23">
        <v>2009.9472798100001</v>
      </c>
      <c r="M35" s="23">
        <v>599.01123666700005</v>
      </c>
      <c r="N35" s="23">
        <v>982.60726870100405</v>
      </c>
      <c r="O35" s="23">
        <v>26171.181234430998</v>
      </c>
    </row>
    <row r="36" spans="2:15" x14ac:dyDescent="0.25">
      <c r="B36" s="4" t="s">
        <v>49</v>
      </c>
      <c r="C36" s="23">
        <v>10065.169141440001</v>
      </c>
      <c r="D36" s="23">
        <v>18263.210353409999</v>
      </c>
      <c r="E36" s="23">
        <v>14958.398569304001</v>
      </c>
      <c r="F36" s="23">
        <v>16807.035266726998</v>
      </c>
      <c r="G36" s="23">
        <v>1125.037135068</v>
      </c>
      <c r="H36" s="23">
        <v>14422.154794915001</v>
      </c>
      <c r="I36" s="23">
        <v>5099.0301128230003</v>
      </c>
      <c r="J36" s="23">
        <v>1041.2539947</v>
      </c>
      <c r="K36" s="23">
        <v>2705.8217756829999</v>
      </c>
      <c r="L36" s="23">
        <v>7915.7043616179999</v>
      </c>
      <c r="M36" s="23">
        <v>2244.272851579</v>
      </c>
      <c r="N36" s="23">
        <v>3233.4079576350096</v>
      </c>
      <c r="O36" s="23">
        <v>97880.49631490199</v>
      </c>
    </row>
    <row r="37" spans="2:15" ht="12" x14ac:dyDescent="0.3">
      <c r="B37" s="3" t="s">
        <v>50</v>
      </c>
      <c r="C37" s="22">
        <v>646.72038270899998</v>
      </c>
      <c r="D37" s="22">
        <v>1046.4069538200001</v>
      </c>
      <c r="E37" s="22">
        <v>1113.3657589089999</v>
      </c>
      <c r="F37" s="22">
        <v>1292.74893933</v>
      </c>
      <c r="G37" s="22">
        <v>62.664147820000004</v>
      </c>
      <c r="H37" s="22">
        <v>1261.4542312909998</v>
      </c>
      <c r="I37" s="22">
        <v>327.029989973</v>
      </c>
      <c r="J37" s="22">
        <v>67.519221709999997</v>
      </c>
      <c r="K37" s="22">
        <v>167.31474788600002</v>
      </c>
      <c r="L37" s="22">
        <v>676.95306701999993</v>
      </c>
      <c r="M37" s="22">
        <v>157.74594069100002</v>
      </c>
      <c r="N37" s="22">
        <v>235.63741807600115</v>
      </c>
      <c r="O37" s="22">
        <v>7055.5607992349996</v>
      </c>
    </row>
    <row r="38" spans="2:15" ht="12" x14ac:dyDescent="0.3">
      <c r="B38" s="3" t="s">
        <v>33</v>
      </c>
      <c r="C38" s="22">
        <v>808.34935067499998</v>
      </c>
      <c r="D38" s="22">
        <v>542.44013500000005</v>
      </c>
      <c r="E38" s="22">
        <v>1266.6608558399998</v>
      </c>
      <c r="F38" s="22">
        <v>1163.233433251</v>
      </c>
      <c r="G38" s="22">
        <v>85.100051276999992</v>
      </c>
      <c r="H38" s="22">
        <v>1166.7947923020001</v>
      </c>
      <c r="I38" s="22">
        <v>414.35032163900001</v>
      </c>
      <c r="J38" s="22">
        <v>74.938038702</v>
      </c>
      <c r="K38" s="22">
        <v>205.98696098300002</v>
      </c>
      <c r="L38" s="22">
        <v>727.6539189529999</v>
      </c>
      <c r="M38" s="22">
        <v>181.78934737500001</v>
      </c>
      <c r="N38" s="22">
        <v>270.96506435600088</v>
      </c>
      <c r="O38" s="22">
        <v>6908.2622703529996</v>
      </c>
    </row>
    <row r="39" spans="2:15" ht="12" x14ac:dyDescent="0.3">
      <c r="B39" s="3" t="s">
        <v>34</v>
      </c>
      <c r="C39" s="22">
        <v>818.34881334500005</v>
      </c>
      <c r="D39" s="22">
        <v>1091.2888370599999</v>
      </c>
      <c r="E39" s="22">
        <v>1232.947637769</v>
      </c>
      <c r="F39" s="22">
        <v>1355.9348526040001</v>
      </c>
      <c r="G39" s="22">
        <v>88.965216370000007</v>
      </c>
      <c r="H39" s="22">
        <v>1190.3116901400001</v>
      </c>
      <c r="I39" s="22">
        <v>444.67432288999998</v>
      </c>
      <c r="J39" s="22">
        <v>88.669618290000003</v>
      </c>
      <c r="K39" s="22">
        <v>235.03095523600001</v>
      </c>
      <c r="L39" s="22">
        <v>727.31235400200001</v>
      </c>
      <c r="M39" s="22">
        <v>179.206340453</v>
      </c>
      <c r="N39" s="22">
        <v>243.56231036899948</v>
      </c>
      <c r="O39" s="22">
        <v>7696.2529485280002</v>
      </c>
    </row>
    <row r="40" spans="2:15" x14ac:dyDescent="0.25">
      <c r="B40" s="4" t="s">
        <v>35</v>
      </c>
      <c r="C40" s="23">
        <v>2273.4185467299999</v>
      </c>
      <c r="D40" s="23">
        <v>2680.1359258800003</v>
      </c>
      <c r="E40" s="23">
        <v>3612.9742525170004</v>
      </c>
      <c r="F40" s="23">
        <v>3811.917225185</v>
      </c>
      <c r="G40" s="23">
        <v>236.729415467</v>
      </c>
      <c r="H40" s="23">
        <v>3618.5607137329998</v>
      </c>
      <c r="I40" s="23">
        <v>1186.054634502</v>
      </c>
      <c r="J40" s="23">
        <v>231.12687870300002</v>
      </c>
      <c r="K40" s="23">
        <v>608.33266410599992</v>
      </c>
      <c r="L40" s="23">
        <v>2131.9193399760002</v>
      </c>
      <c r="M40" s="23">
        <v>518.74162851799997</v>
      </c>
      <c r="N40" s="23">
        <v>750.16479279899977</v>
      </c>
      <c r="O40" s="23">
        <v>21660.076018116</v>
      </c>
    </row>
    <row r="41" spans="2:15" ht="12" x14ac:dyDescent="0.3">
      <c r="B41" s="3" t="s">
        <v>36</v>
      </c>
      <c r="C41" s="22">
        <v>669.13669422599992</v>
      </c>
      <c r="D41" s="22">
        <v>376.49117361000003</v>
      </c>
      <c r="E41" s="22">
        <v>1076.4527605590001</v>
      </c>
      <c r="F41" s="22">
        <v>1809.933786926</v>
      </c>
      <c r="G41" s="22">
        <v>87.561009377000005</v>
      </c>
      <c r="H41" s="22">
        <v>986.84617080600003</v>
      </c>
      <c r="I41" s="22">
        <v>395.64161573600001</v>
      </c>
      <c r="J41" s="22">
        <v>96.155145052999998</v>
      </c>
      <c r="K41" s="22">
        <v>226.56997741299998</v>
      </c>
      <c r="L41" s="22">
        <v>727.52225178499998</v>
      </c>
      <c r="M41" s="22">
        <v>191.72861384799998</v>
      </c>
      <c r="N41" s="22">
        <v>227.36905284399987</v>
      </c>
      <c r="O41" s="22">
        <v>6871.4082521829996</v>
      </c>
    </row>
    <row r="42" spans="2:15" ht="12" x14ac:dyDescent="0.3">
      <c r="B42" s="3" t="s">
        <v>1</v>
      </c>
      <c r="C42" s="22">
        <v>784.12807366999994</v>
      </c>
      <c r="D42" s="22">
        <v>1818.3887859900001</v>
      </c>
      <c r="E42" s="22">
        <v>1281.2369834130002</v>
      </c>
      <c r="F42" s="22">
        <v>1534.2024515959999</v>
      </c>
      <c r="G42" s="22">
        <v>92.526682499000003</v>
      </c>
      <c r="H42" s="22">
        <v>1242.4880239839999</v>
      </c>
      <c r="I42" s="22">
        <v>454.66679667799997</v>
      </c>
      <c r="J42" s="22">
        <v>101.09386430799999</v>
      </c>
      <c r="K42" s="22">
        <v>233.19064005799999</v>
      </c>
      <c r="L42" s="22">
        <v>585.67221426900005</v>
      </c>
      <c r="M42" s="22">
        <v>187.12846022900001</v>
      </c>
      <c r="N42" s="22">
        <v>231.21857488800049</v>
      </c>
      <c r="O42" s="22">
        <v>8545.9415515820001</v>
      </c>
    </row>
    <row r="43" spans="2:15" ht="12" x14ac:dyDescent="0.3">
      <c r="B43" s="3" t="s">
        <v>37</v>
      </c>
      <c r="C43" s="22">
        <v>724.27219612500005</v>
      </c>
      <c r="D43" s="22">
        <v>714.30254907000005</v>
      </c>
      <c r="E43" s="22">
        <v>1111.804421608</v>
      </c>
      <c r="F43" s="22">
        <v>1438.4633969400002</v>
      </c>
      <c r="G43" s="22">
        <v>103.76257519400001</v>
      </c>
      <c r="H43" s="22">
        <v>1115.042036417</v>
      </c>
      <c r="I43" s="22">
        <v>381.21017838</v>
      </c>
      <c r="J43" s="22">
        <v>97.786144596</v>
      </c>
      <c r="K43" s="22">
        <v>165.71551836800001</v>
      </c>
      <c r="L43" s="22">
        <v>643.94766865600002</v>
      </c>
      <c r="M43" s="22">
        <v>181.36518438800002</v>
      </c>
      <c r="N43" s="22">
        <v>245.26039596599961</v>
      </c>
      <c r="O43" s="22">
        <v>6922.9322657080002</v>
      </c>
    </row>
    <row r="44" spans="2:15" x14ac:dyDescent="0.25">
      <c r="B44" s="4" t="s">
        <v>38</v>
      </c>
      <c r="C44" s="23">
        <v>2177.5369640200001</v>
      </c>
      <c r="D44" s="23">
        <v>2909.1825086700001</v>
      </c>
      <c r="E44" s="23">
        <v>3469.4941655789999</v>
      </c>
      <c r="F44" s="23">
        <v>4782.5996354620002</v>
      </c>
      <c r="G44" s="23">
        <v>283.85026706899998</v>
      </c>
      <c r="H44" s="23">
        <v>3344.3762312069998</v>
      </c>
      <c r="I44" s="23">
        <v>1231.5185907950001</v>
      </c>
      <c r="J44" s="23">
        <v>295.03515395700003</v>
      </c>
      <c r="K44" s="23">
        <v>625.47613583899999</v>
      </c>
      <c r="L44" s="23">
        <v>1957.1421347109999</v>
      </c>
      <c r="M44" s="23">
        <v>560.22225846499998</v>
      </c>
      <c r="N44" s="23">
        <v>703.84802369999693</v>
      </c>
      <c r="O44" s="23">
        <v>22340.282069474</v>
      </c>
    </row>
    <row r="45" spans="2:15" ht="12" x14ac:dyDescent="0.3">
      <c r="B45" s="19" t="s">
        <v>39</v>
      </c>
      <c r="C45" s="22">
        <v>664.59708782000007</v>
      </c>
      <c r="D45" s="22">
        <v>645.14220110999997</v>
      </c>
      <c r="E45" s="22">
        <v>1024.2392558510001</v>
      </c>
      <c r="F45" s="22">
        <v>1506.8539729909999</v>
      </c>
      <c r="G45" s="22">
        <v>94.758561271000005</v>
      </c>
      <c r="H45" s="22">
        <v>1056.1334470930001</v>
      </c>
      <c r="I45" s="22">
        <v>382.14923001400001</v>
      </c>
      <c r="J45" s="22">
        <v>110.70274723199999</v>
      </c>
      <c r="K45" s="22">
        <v>187.979036998</v>
      </c>
      <c r="L45" s="22">
        <v>572.30600861899995</v>
      </c>
      <c r="M45" s="22">
        <v>176.95586990400002</v>
      </c>
      <c r="N45" s="22">
        <v>245.96688985699939</v>
      </c>
      <c r="O45" s="22">
        <v>6667.7843087600004</v>
      </c>
    </row>
    <row r="46" spans="2:15" ht="12" x14ac:dyDescent="0.3">
      <c r="B46" s="18" t="s">
        <v>40</v>
      </c>
      <c r="C46" s="22">
        <v>730.247130696</v>
      </c>
      <c r="D46" s="22">
        <v>381.62174451999999</v>
      </c>
      <c r="E46" s="22">
        <v>1239.9956764830001</v>
      </c>
      <c r="F46" s="22">
        <v>1544.8101182390001</v>
      </c>
      <c r="G46" s="22">
        <v>100.61624906999999</v>
      </c>
      <c r="H46" s="22">
        <v>1128.231654875</v>
      </c>
      <c r="I46" s="22">
        <v>407.38610160900004</v>
      </c>
      <c r="J46" s="22">
        <v>99.582173021000003</v>
      </c>
      <c r="K46" s="22">
        <v>238.371242155</v>
      </c>
      <c r="L46" s="22">
        <v>588.34962236000001</v>
      </c>
      <c r="M46" s="22">
        <v>219.363697204</v>
      </c>
      <c r="N46" s="22">
        <v>246.2078640869999</v>
      </c>
      <c r="O46" s="22">
        <v>6924.7832743190002</v>
      </c>
    </row>
    <row r="47" spans="2:15" ht="12" x14ac:dyDescent="0.3">
      <c r="B47" s="18" t="s">
        <v>41</v>
      </c>
      <c r="C47" s="22">
        <v>774.60131167299994</v>
      </c>
      <c r="D47" s="22">
        <v>699.65343342999995</v>
      </c>
      <c r="E47" s="22">
        <v>1184.172689061</v>
      </c>
      <c r="F47" s="22">
        <v>1300.738378384</v>
      </c>
      <c r="G47" s="22">
        <v>114.94243240500001</v>
      </c>
      <c r="H47" s="22">
        <v>1373.902738148</v>
      </c>
      <c r="I47" s="22">
        <v>400.09617094599997</v>
      </c>
      <c r="J47" s="22">
        <v>97.870180891000004</v>
      </c>
      <c r="K47" s="22">
        <v>218.33937730399998</v>
      </c>
      <c r="L47" s="22">
        <v>433.305838134</v>
      </c>
      <c r="M47" s="22">
        <v>183.90666992199999</v>
      </c>
      <c r="N47" s="22">
        <v>279.46628414099979</v>
      </c>
      <c r="O47" s="22">
        <v>7060.9955044389999</v>
      </c>
    </row>
    <row r="48" spans="2:15" x14ac:dyDescent="0.25">
      <c r="B48" s="4" t="s">
        <v>42</v>
      </c>
      <c r="C48" s="23">
        <v>2169.4455301880002</v>
      </c>
      <c r="D48" s="23">
        <v>1726.41737906</v>
      </c>
      <c r="E48" s="23">
        <v>3448.4076213959997</v>
      </c>
      <c r="F48" s="23">
        <v>4352.4024696140004</v>
      </c>
      <c r="G48" s="23">
        <v>310.31724274599998</v>
      </c>
      <c r="H48" s="23">
        <v>3558.2678401149997</v>
      </c>
      <c r="I48" s="23">
        <v>1189.6315025699998</v>
      </c>
      <c r="J48" s="23">
        <v>308.15510114400001</v>
      </c>
      <c r="K48" s="23">
        <v>644.68965645700007</v>
      </c>
      <c r="L48" s="23">
        <v>1593.961469112</v>
      </c>
      <c r="M48" s="23">
        <v>580.22623702999999</v>
      </c>
      <c r="N48" s="23">
        <v>771.64103808600612</v>
      </c>
      <c r="O48" s="23">
        <v>20653.563087518003</v>
      </c>
    </row>
    <row r="49" spans="2:15" x14ac:dyDescent="0.25">
      <c r="B49" s="4" t="s">
        <v>56</v>
      </c>
      <c r="C49" s="10">
        <v>44.354180976999942</v>
      </c>
      <c r="D49" s="10">
        <v>318.03168890999996</v>
      </c>
      <c r="E49" s="10">
        <v>-55.822987422000097</v>
      </c>
      <c r="F49" s="10">
        <v>-244.07173985500003</v>
      </c>
      <c r="G49" s="10">
        <v>14.32618333500001</v>
      </c>
      <c r="H49" s="10">
        <v>245.67108327300002</v>
      </c>
      <c r="I49" s="10">
        <v>-7.2899306630000638</v>
      </c>
      <c r="J49" s="10">
        <v>-1.7119921299999987</v>
      </c>
      <c r="K49" s="10">
        <v>-20.031864851000023</v>
      </c>
      <c r="L49" s="10">
        <v>-155.04378422600001</v>
      </c>
      <c r="M49" s="10">
        <v>-35.457027282000013</v>
      </c>
      <c r="N49" s="10">
        <v>33.258420053999885</v>
      </c>
      <c r="O49" s="10">
        <v>136.21223011999973</v>
      </c>
    </row>
    <row r="50" spans="2:15" ht="12" x14ac:dyDescent="0.3">
      <c r="B50" s="4" t="s">
        <v>57</v>
      </c>
      <c r="C50" s="9">
        <f>(C49/C46)*100</f>
        <v>6.073858987261735</v>
      </c>
      <c r="D50" s="9">
        <f t="shared" ref="D50:O50" si="0">(D49/D46)*100</f>
        <v>83.336888811201533</v>
      </c>
      <c r="E50" s="9">
        <f t="shared" si="0"/>
        <v>-4.5018695210559798</v>
      </c>
      <c r="F50" s="9">
        <f t="shared" si="0"/>
        <v>-15.799465382401081</v>
      </c>
      <c r="G50" s="9">
        <f t="shared" si="0"/>
        <v>14.23843908654665</v>
      </c>
      <c r="H50" s="9">
        <f t="shared" si="0"/>
        <v>21.774879494957851</v>
      </c>
      <c r="I50" s="9">
        <f t="shared" si="0"/>
        <v>-1.7894401979370356</v>
      </c>
      <c r="J50" s="9">
        <f t="shared" si="0"/>
        <v>-1.7191753082541912</v>
      </c>
      <c r="K50" s="9">
        <f t="shared" si="0"/>
        <v>-8.4036415927951484</v>
      </c>
      <c r="L50" s="9">
        <f t="shared" si="0"/>
        <v>-26.352321533595145</v>
      </c>
      <c r="M50" s="9">
        <f t="shared" si="0"/>
        <v>-16.163580270543264</v>
      </c>
      <c r="N50" s="9">
        <f t="shared" si="0"/>
        <v>13.508268786348637</v>
      </c>
      <c r="O50" s="9">
        <f t="shared" si="0"/>
        <v>1.9670251721111829</v>
      </c>
    </row>
    <row r="51" spans="2:15" ht="12" x14ac:dyDescent="0.3">
      <c r="B51" s="101" t="s">
        <v>63</v>
      </c>
      <c r="C51" s="101"/>
      <c r="D51" s="24"/>
      <c r="E51" s="24"/>
      <c r="F51" s="24"/>
      <c r="G51" s="24"/>
      <c r="H51" s="24"/>
      <c r="I51" s="24"/>
      <c r="J51" s="24"/>
      <c r="K51" s="24"/>
      <c r="L51" s="24"/>
      <c r="M51" s="24"/>
      <c r="N51" s="24"/>
      <c r="O51" s="24"/>
    </row>
    <row r="52" spans="2:15" ht="12" x14ac:dyDescent="0.3">
      <c r="B52" s="25">
        <v>2024</v>
      </c>
      <c r="C52" s="26">
        <f>(C36/$O36)*100</f>
        <v>10.283120254170198</v>
      </c>
      <c r="D52" s="26">
        <f t="shared" ref="D52:O52" si="1">(D36/$O36)*100</f>
        <v>18.658681801789641</v>
      </c>
      <c r="E52" s="26">
        <f t="shared" si="1"/>
        <v>15.282307642964652</v>
      </c>
      <c r="F52" s="26">
        <f t="shared" si="1"/>
        <v>17.170974708439623</v>
      </c>
      <c r="G52" s="26">
        <f t="shared" si="1"/>
        <v>1.1493986825000568</v>
      </c>
      <c r="H52" s="26">
        <f t="shared" si="1"/>
        <v>14.734452049074125</v>
      </c>
      <c r="I52" s="26">
        <f t="shared" si="1"/>
        <v>5.2094444805616389</v>
      </c>
      <c r="J52" s="26">
        <f t="shared" si="1"/>
        <v>1.0638013025087945</v>
      </c>
      <c r="K52" s="26">
        <f t="shared" si="1"/>
        <v>2.7644136243218531</v>
      </c>
      <c r="L52" s="26">
        <f t="shared" si="1"/>
        <v>8.0871109767890079</v>
      </c>
      <c r="M52" s="26">
        <f t="shared" si="1"/>
        <v>2.2928703225601819</v>
      </c>
      <c r="N52" s="26">
        <f t="shared" si="1"/>
        <v>3.3034241543202447</v>
      </c>
      <c r="O52" s="26">
        <f t="shared" si="1"/>
        <v>100</v>
      </c>
    </row>
    <row r="53" spans="2:15" ht="12" x14ac:dyDescent="0.3">
      <c r="B53" s="27" t="s">
        <v>199</v>
      </c>
      <c r="C53" s="28">
        <f>(C46/$O46)*100</f>
        <v>10.545414950445712</v>
      </c>
      <c r="D53" s="28">
        <f t="shared" ref="D53:O53" si="2">(D46/$O46)*100</f>
        <v>5.5109557859416123</v>
      </c>
      <c r="E53" s="28">
        <f t="shared" si="2"/>
        <v>17.906635158989062</v>
      </c>
      <c r="F53" s="28">
        <f t="shared" si="2"/>
        <v>22.30842550651407</v>
      </c>
      <c r="G53" s="28">
        <f t="shared" si="2"/>
        <v>1.4529876977253824</v>
      </c>
      <c r="H53" s="28">
        <f t="shared" si="2"/>
        <v>16.292663758288565</v>
      </c>
      <c r="I53" s="28">
        <f t="shared" si="2"/>
        <v>5.8830159078020152</v>
      </c>
      <c r="J53" s="28">
        <f t="shared" si="2"/>
        <v>1.4380547242584014</v>
      </c>
      <c r="K53" s="28">
        <f t="shared" si="2"/>
        <v>3.4422917326382607</v>
      </c>
      <c r="L53" s="28">
        <f t="shared" si="2"/>
        <v>8.4962893285329528</v>
      </c>
      <c r="M53" s="28">
        <f t="shared" si="2"/>
        <v>3.1678059588886232</v>
      </c>
      <c r="N53" s="28">
        <f t="shared" si="2"/>
        <v>3.5554594899753393</v>
      </c>
      <c r="O53" s="28">
        <f t="shared" si="2"/>
        <v>100</v>
      </c>
    </row>
    <row r="54" spans="2:15" ht="12" x14ac:dyDescent="0.3">
      <c r="B54" s="8" t="s">
        <v>200</v>
      </c>
      <c r="C54" s="94">
        <f>(C47/$O47)*100</f>
        <v>10.970143107810157</v>
      </c>
      <c r="D54" s="94">
        <f t="shared" ref="D54:O54" si="3">(D47/$O47)*100</f>
        <v>9.908708099164663</v>
      </c>
      <c r="E54" s="94">
        <f>(E47/$O47)*100</f>
        <v>16.770619501408156</v>
      </c>
      <c r="F54" s="94">
        <f t="shared" si="3"/>
        <v>18.421458809402605</v>
      </c>
      <c r="G54" s="94">
        <f t="shared" si="3"/>
        <v>1.627850241977066</v>
      </c>
      <c r="H54" s="94">
        <f>(H47/$O47)*100</f>
        <v>19.457635078287126</v>
      </c>
      <c r="I54" s="29">
        <f t="shared" si="3"/>
        <v>5.6662855923711257</v>
      </c>
      <c r="J54" s="29">
        <f t="shared" si="3"/>
        <v>1.3860677411488573</v>
      </c>
      <c r="K54" s="29">
        <f t="shared" si="3"/>
        <v>3.0921897226352528</v>
      </c>
      <c r="L54" s="29">
        <f t="shared" si="3"/>
        <v>6.1366111600212161</v>
      </c>
      <c r="M54" s="29">
        <f t="shared" si="3"/>
        <v>2.6045430818697497</v>
      </c>
      <c r="N54" s="29">
        <f t="shared" si="3"/>
        <v>3.957887863904022</v>
      </c>
      <c r="O54" s="29">
        <f t="shared" si="3"/>
        <v>100</v>
      </c>
    </row>
  </sheetData>
  <sortState ref="Q2:R13">
    <sortCondition descending="1" ref="R2"/>
  </sortState>
  <mergeCells count="1">
    <mergeCell ref="B51:C5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53"/>
  <sheetViews>
    <sheetView topLeftCell="A28" workbookViewId="0">
      <selection activeCell="C2" sqref="C2"/>
    </sheetView>
  </sheetViews>
  <sheetFormatPr defaultColWidth="7" defaultRowHeight="11.5" x14ac:dyDescent="0.3"/>
  <cols>
    <col min="1" max="2" width="7" style="5"/>
    <col min="3" max="16" width="7" style="3"/>
    <col min="17" max="16384" width="7" style="5"/>
  </cols>
  <sheetData>
    <row r="1" spans="2:30" ht="91" x14ac:dyDescent="0.25">
      <c r="B1" s="1" t="s">
        <v>3</v>
      </c>
      <c r="C1" s="67" t="s">
        <v>12</v>
      </c>
      <c r="D1" s="67" t="s">
        <v>64</v>
      </c>
      <c r="E1" s="67" t="s">
        <v>18</v>
      </c>
      <c r="F1" s="67" t="s">
        <v>13</v>
      </c>
      <c r="G1" s="67" t="s">
        <v>14</v>
      </c>
      <c r="H1" s="67" t="s">
        <v>15</v>
      </c>
      <c r="I1" s="67" t="s">
        <v>8</v>
      </c>
      <c r="J1" s="67" t="s">
        <v>16</v>
      </c>
      <c r="K1" s="67" t="s">
        <v>65</v>
      </c>
      <c r="L1" s="67" t="s">
        <v>17</v>
      </c>
      <c r="M1" s="67" t="s">
        <v>66</v>
      </c>
      <c r="N1" s="67" t="s">
        <v>10</v>
      </c>
      <c r="O1" s="67" t="s">
        <v>62</v>
      </c>
      <c r="P1" s="67" t="s">
        <v>61</v>
      </c>
    </row>
    <row r="2" spans="2:30" x14ac:dyDescent="0.3">
      <c r="B2" s="3" t="s">
        <v>32</v>
      </c>
      <c r="C2" s="81">
        <v>68.579136510000012</v>
      </c>
      <c r="D2" s="81">
        <v>524.96392906000005</v>
      </c>
      <c r="E2" s="81">
        <v>5739.6758809499997</v>
      </c>
      <c r="F2" s="81">
        <v>16.458433630000002</v>
      </c>
      <c r="G2" s="81">
        <v>12.03411534</v>
      </c>
      <c r="H2" s="81">
        <v>116.05611488</v>
      </c>
      <c r="I2" s="81">
        <v>204.57760306</v>
      </c>
      <c r="J2" s="81">
        <v>3.2085767999999999</v>
      </c>
      <c r="K2" s="81">
        <v>34.792702030000001</v>
      </c>
      <c r="L2" s="81">
        <v>106.58108845999999</v>
      </c>
      <c r="M2" s="81">
        <v>22.784952789999998</v>
      </c>
      <c r="N2" s="81">
        <v>24.379162770000001</v>
      </c>
      <c r="O2" s="81">
        <v>95.390919569999696</v>
      </c>
      <c r="P2" s="81">
        <v>6969.48261585</v>
      </c>
      <c r="AD2" s="85"/>
    </row>
    <row r="3" spans="2:30" x14ac:dyDescent="0.3">
      <c r="B3" s="3" t="s">
        <v>33</v>
      </c>
      <c r="C3" s="81">
        <v>52.496582420000003</v>
      </c>
      <c r="D3" s="81">
        <v>454.04607281</v>
      </c>
      <c r="E3" s="81">
        <v>4857.5325483999995</v>
      </c>
      <c r="F3" s="81">
        <v>23.147861429999999</v>
      </c>
      <c r="G3" s="81">
        <v>25.234882670000001</v>
      </c>
      <c r="H3" s="81">
        <v>116.68012034</v>
      </c>
      <c r="I3" s="81">
        <v>297.47026399000003</v>
      </c>
      <c r="J3" s="81">
        <v>7.3279508499999997</v>
      </c>
      <c r="K3" s="81">
        <v>28.48992084</v>
      </c>
      <c r="L3" s="81">
        <v>65.680744289999993</v>
      </c>
      <c r="M3" s="81">
        <v>19.511287020000001</v>
      </c>
      <c r="N3" s="81">
        <v>63.796546390000003</v>
      </c>
      <c r="O3" s="81">
        <v>92.000726599999425</v>
      </c>
      <c r="P3" s="81">
        <v>6103.4155080500004</v>
      </c>
    </row>
    <row r="4" spans="2:30" x14ac:dyDescent="0.3">
      <c r="B4" s="3" t="s">
        <v>34</v>
      </c>
      <c r="C4" s="81">
        <v>46.701856729999996</v>
      </c>
      <c r="D4" s="81">
        <v>466.97484688999998</v>
      </c>
      <c r="E4" s="81">
        <v>7253.8601491199997</v>
      </c>
      <c r="F4" s="81">
        <v>33.509793430000002</v>
      </c>
      <c r="G4" s="81">
        <v>18.645955789999999</v>
      </c>
      <c r="H4" s="81">
        <v>76.578802330000002</v>
      </c>
      <c r="I4" s="81">
        <v>250.4509655</v>
      </c>
      <c r="J4" s="81">
        <v>12.831385560000001</v>
      </c>
      <c r="K4" s="81">
        <v>35.365770249999997</v>
      </c>
      <c r="L4" s="81">
        <v>86.369192339999998</v>
      </c>
      <c r="M4" s="81">
        <v>22.08650432</v>
      </c>
      <c r="N4" s="81">
        <v>37.771593250000002</v>
      </c>
      <c r="O4" s="81">
        <v>88.122799380000117</v>
      </c>
      <c r="P4" s="81">
        <v>8429.2696148899995</v>
      </c>
    </row>
    <row r="5" spans="2:30" ht="10.5" x14ac:dyDescent="0.25">
      <c r="B5" s="4" t="s">
        <v>35</v>
      </c>
      <c r="C5" s="83">
        <v>167.77757566</v>
      </c>
      <c r="D5" s="83">
        <v>1445.98484876</v>
      </c>
      <c r="E5" s="83">
        <v>17851.06857847</v>
      </c>
      <c r="F5" s="83">
        <v>73.116088489999996</v>
      </c>
      <c r="G5" s="83">
        <v>55.914953799999999</v>
      </c>
      <c r="H5" s="83">
        <v>309.31503755</v>
      </c>
      <c r="I5" s="83">
        <v>752.49883254999997</v>
      </c>
      <c r="J5" s="83">
        <v>23.367913210000001</v>
      </c>
      <c r="K5" s="83">
        <v>98.648393120000009</v>
      </c>
      <c r="L5" s="83">
        <v>258.63102508999998</v>
      </c>
      <c r="M5" s="83">
        <v>64.382744130000006</v>
      </c>
      <c r="N5" s="83">
        <v>125.94730240999999</v>
      </c>
      <c r="O5" s="83">
        <v>275.51444555000307</v>
      </c>
      <c r="P5" s="83">
        <v>21502.167738790002</v>
      </c>
    </row>
    <row r="6" spans="2:30" x14ac:dyDescent="0.3">
      <c r="B6" s="3" t="s">
        <v>36</v>
      </c>
      <c r="C6" s="81">
        <v>39.500749200000001</v>
      </c>
      <c r="D6" s="81">
        <v>388.15756249000003</v>
      </c>
      <c r="E6" s="81">
        <v>5620.32857255</v>
      </c>
      <c r="F6" s="81">
        <v>39.977752359999997</v>
      </c>
      <c r="G6" s="81">
        <v>16.741179339999999</v>
      </c>
      <c r="H6" s="81">
        <v>64.567444069999993</v>
      </c>
      <c r="I6" s="81">
        <v>179.67811938999998</v>
      </c>
      <c r="J6" s="81">
        <v>19.915246449999998</v>
      </c>
      <c r="K6" s="81">
        <v>25.189691199999999</v>
      </c>
      <c r="L6" s="81">
        <v>87.873609739999992</v>
      </c>
      <c r="M6" s="81">
        <v>27.414795229999999</v>
      </c>
      <c r="N6" s="81">
        <v>39.937805779999998</v>
      </c>
      <c r="O6" s="81">
        <v>87.05869969000149</v>
      </c>
      <c r="P6" s="81">
        <v>6636.3412274900002</v>
      </c>
    </row>
    <row r="7" spans="2:30" x14ac:dyDescent="0.3">
      <c r="B7" s="3" t="s">
        <v>1</v>
      </c>
      <c r="C7" s="81">
        <v>54.365646630000001</v>
      </c>
      <c r="D7" s="81">
        <v>544.58890379000002</v>
      </c>
      <c r="E7" s="81">
        <v>7535.2019780500004</v>
      </c>
      <c r="F7" s="81">
        <v>27.752725239999997</v>
      </c>
      <c r="G7" s="81">
        <v>26.0976547</v>
      </c>
      <c r="H7" s="81">
        <v>69.711314040000005</v>
      </c>
      <c r="I7" s="81">
        <v>269.06854938999999</v>
      </c>
      <c r="J7" s="81">
        <v>23.886318239999998</v>
      </c>
      <c r="K7" s="81">
        <v>32.935719849999998</v>
      </c>
      <c r="L7" s="81">
        <v>57.521589560000002</v>
      </c>
      <c r="M7" s="81">
        <v>45.288371650000002</v>
      </c>
      <c r="N7" s="81">
        <v>63.716431200000002</v>
      </c>
      <c r="O7" s="81">
        <v>176.84390450000001</v>
      </c>
      <c r="P7" s="81">
        <v>8926.9791068400009</v>
      </c>
    </row>
    <row r="8" spans="2:30" x14ac:dyDescent="0.3">
      <c r="B8" s="3" t="s">
        <v>37</v>
      </c>
      <c r="C8" s="81">
        <v>42.048194430000002</v>
      </c>
      <c r="D8" s="81">
        <v>424.43010672000003</v>
      </c>
      <c r="E8" s="81">
        <v>6378.9455009100002</v>
      </c>
      <c r="F8" s="81">
        <v>21.049987999999999</v>
      </c>
      <c r="G8" s="81">
        <v>28.679863059999999</v>
      </c>
      <c r="H8" s="81">
        <v>69.418550510000003</v>
      </c>
      <c r="I8" s="81">
        <v>265.14801987999999</v>
      </c>
      <c r="J8" s="81">
        <v>36.461733869999996</v>
      </c>
      <c r="K8" s="81">
        <v>33.42940007</v>
      </c>
      <c r="L8" s="81">
        <v>68.192145400000001</v>
      </c>
      <c r="M8" s="81">
        <v>31.778600960000002</v>
      </c>
      <c r="N8" s="81">
        <v>58.873988390000001</v>
      </c>
      <c r="O8" s="81">
        <v>149.50919444000053</v>
      </c>
      <c r="P8" s="81">
        <v>7607.9652866400002</v>
      </c>
    </row>
    <row r="9" spans="2:30" ht="10.5" x14ac:dyDescent="0.25">
      <c r="B9" s="4" t="s">
        <v>38</v>
      </c>
      <c r="C9" s="83">
        <v>135.91459025999998</v>
      </c>
      <c r="D9" s="83">
        <v>1357.176573</v>
      </c>
      <c r="E9" s="83">
        <v>19534.476051509999</v>
      </c>
      <c r="F9" s="83">
        <v>88.780465599999999</v>
      </c>
      <c r="G9" s="83">
        <v>71.518697099999997</v>
      </c>
      <c r="H9" s="83">
        <v>203.69730862</v>
      </c>
      <c r="I9" s="83">
        <v>713.89468865999993</v>
      </c>
      <c r="J9" s="83">
        <v>80.263298559999996</v>
      </c>
      <c r="K9" s="83">
        <v>91.554811120000011</v>
      </c>
      <c r="L9" s="83">
        <v>213.58734469999999</v>
      </c>
      <c r="M9" s="83">
        <v>104.48176784</v>
      </c>
      <c r="N9" s="83">
        <v>162.52822537</v>
      </c>
      <c r="O9" s="83">
        <v>413.41179863000872</v>
      </c>
      <c r="P9" s="83">
        <v>23171.28562097</v>
      </c>
    </row>
    <row r="10" spans="2:30" x14ac:dyDescent="0.3">
      <c r="B10" s="3" t="s">
        <v>39</v>
      </c>
      <c r="C10" s="81">
        <v>34.079676840000005</v>
      </c>
      <c r="D10" s="81">
        <v>635.98137775999999</v>
      </c>
      <c r="E10" s="81">
        <v>6818.8151134999998</v>
      </c>
      <c r="F10" s="81">
        <v>17.390179120000003</v>
      </c>
      <c r="G10" s="81">
        <v>23.530160210000002</v>
      </c>
      <c r="H10" s="81">
        <v>26.017677160000002</v>
      </c>
      <c r="I10" s="81">
        <v>285.69803754000003</v>
      </c>
      <c r="J10" s="81">
        <v>38.085559509999996</v>
      </c>
      <c r="K10" s="81">
        <v>27.145972399999998</v>
      </c>
      <c r="L10" s="81">
        <v>117.42063463</v>
      </c>
      <c r="M10" s="81">
        <v>30.896087739999999</v>
      </c>
      <c r="N10" s="81">
        <v>32.931451609999996</v>
      </c>
      <c r="O10" s="81">
        <v>123.53009331000042</v>
      </c>
      <c r="P10" s="81">
        <v>8211.5220213299999</v>
      </c>
    </row>
    <row r="11" spans="2:30" x14ac:dyDescent="0.3">
      <c r="B11" s="3" t="s">
        <v>40</v>
      </c>
      <c r="C11" s="81">
        <v>29.966103069999999</v>
      </c>
      <c r="D11" s="81">
        <v>653.44433323999999</v>
      </c>
      <c r="E11" s="81">
        <v>6361.5025318999997</v>
      </c>
      <c r="F11" s="81">
        <v>23.019303399999998</v>
      </c>
      <c r="G11" s="81">
        <v>27.423295289999999</v>
      </c>
      <c r="H11" s="81">
        <v>29.649082329999999</v>
      </c>
      <c r="I11" s="81">
        <v>344.16804416000002</v>
      </c>
      <c r="J11" s="81">
        <v>44.999995439999999</v>
      </c>
      <c r="K11" s="81">
        <v>31.483927129999998</v>
      </c>
      <c r="L11" s="81">
        <v>102.60323164</v>
      </c>
      <c r="M11" s="81">
        <v>30.076409269999999</v>
      </c>
      <c r="N11" s="81">
        <v>35.185940960000003</v>
      </c>
      <c r="O11" s="81">
        <v>123.33309256000042</v>
      </c>
      <c r="P11" s="81">
        <v>7836.8552903899999</v>
      </c>
    </row>
    <row r="12" spans="2:30" x14ac:dyDescent="0.3">
      <c r="B12" s="3" t="s">
        <v>41</v>
      </c>
      <c r="C12" s="81">
        <v>28.155846780000001</v>
      </c>
      <c r="D12" s="81">
        <v>733.17514314999994</v>
      </c>
      <c r="E12" s="81">
        <v>3623.6000954000001</v>
      </c>
      <c r="F12" s="81">
        <v>18.964446339999999</v>
      </c>
      <c r="G12" s="81">
        <v>27.942092010000003</v>
      </c>
      <c r="H12" s="81">
        <v>28.576994769999999</v>
      </c>
      <c r="I12" s="81">
        <v>269.19278345999999</v>
      </c>
      <c r="J12" s="81">
        <v>38.855194520000005</v>
      </c>
      <c r="K12" s="81">
        <v>45.768128509999997</v>
      </c>
      <c r="L12" s="81">
        <v>106.58830709</v>
      </c>
      <c r="M12" s="81">
        <v>31.369917129999997</v>
      </c>
      <c r="N12" s="81">
        <v>25.82720621</v>
      </c>
      <c r="O12" s="81">
        <v>143.67542375999832</v>
      </c>
      <c r="P12" s="81">
        <v>5121.6915791299998</v>
      </c>
    </row>
    <row r="13" spans="2:30" ht="10.5" x14ac:dyDescent="0.25">
      <c r="B13" s="4" t="s">
        <v>42</v>
      </c>
      <c r="C13" s="83">
        <v>92.201626689999998</v>
      </c>
      <c r="D13" s="83">
        <v>2022.60085415</v>
      </c>
      <c r="E13" s="83">
        <v>16803.9177408</v>
      </c>
      <c r="F13" s="83">
        <v>59.373928859999999</v>
      </c>
      <c r="G13" s="83">
        <v>78.89554751</v>
      </c>
      <c r="H13" s="83">
        <v>84.243754260000003</v>
      </c>
      <c r="I13" s="83">
        <v>899.05886515999998</v>
      </c>
      <c r="J13" s="83">
        <v>121.94074947</v>
      </c>
      <c r="K13" s="83">
        <v>104.39802804</v>
      </c>
      <c r="L13" s="83">
        <v>326.61217336000004</v>
      </c>
      <c r="M13" s="83">
        <v>92.342414140000002</v>
      </c>
      <c r="N13" s="83">
        <v>93.944598780000007</v>
      </c>
      <c r="O13" s="83">
        <v>390.53860963000108</v>
      </c>
      <c r="P13" s="83">
        <v>21170.068890849998</v>
      </c>
    </row>
    <row r="14" spans="2:30" x14ac:dyDescent="0.3">
      <c r="B14" s="3" t="s">
        <v>43</v>
      </c>
      <c r="C14" s="81">
        <v>23.39807137</v>
      </c>
      <c r="D14" s="81">
        <v>703.79222512000001</v>
      </c>
      <c r="E14" s="81">
        <v>2430.44203079</v>
      </c>
      <c r="F14" s="81">
        <v>21.40443952</v>
      </c>
      <c r="G14" s="81">
        <v>43.921305400000001</v>
      </c>
      <c r="H14" s="81">
        <v>16.271186150000002</v>
      </c>
      <c r="I14" s="81">
        <v>280.87962382000001</v>
      </c>
      <c r="J14" s="81">
        <v>40.448528830000001</v>
      </c>
      <c r="K14" s="81">
        <v>37.215683890000001</v>
      </c>
      <c r="L14" s="81">
        <v>100.15196293000001</v>
      </c>
      <c r="M14" s="81">
        <v>37.066839409999993</v>
      </c>
      <c r="N14" s="81">
        <v>91.575175779999995</v>
      </c>
      <c r="O14" s="81">
        <v>131.24761180000019</v>
      </c>
      <c r="P14" s="81">
        <v>3957.81468481</v>
      </c>
    </row>
    <row r="15" spans="2:30" x14ac:dyDescent="0.3">
      <c r="B15" s="3" t="s">
        <v>44</v>
      </c>
      <c r="C15" s="81">
        <v>26.864464780000002</v>
      </c>
      <c r="D15" s="81">
        <v>782.85228104999999</v>
      </c>
      <c r="E15" s="81">
        <v>1528.2197003199999</v>
      </c>
      <c r="F15" s="81">
        <v>29.954479600000003</v>
      </c>
      <c r="G15" s="81">
        <v>30.777570300000001</v>
      </c>
      <c r="H15" s="81">
        <v>14.94302813</v>
      </c>
      <c r="I15" s="81">
        <v>312.05283077999997</v>
      </c>
      <c r="J15" s="81">
        <v>28.04257089</v>
      </c>
      <c r="K15" s="81">
        <v>114.10867037</v>
      </c>
      <c r="L15" s="81">
        <v>93.810072680000005</v>
      </c>
      <c r="M15" s="81">
        <v>40.241732590000005</v>
      </c>
      <c r="N15" s="81">
        <v>30.092679870000001</v>
      </c>
      <c r="O15" s="81">
        <v>211.4610151000004</v>
      </c>
      <c r="P15" s="81">
        <v>3243.4210964600002</v>
      </c>
    </row>
    <row r="16" spans="2:30" x14ac:dyDescent="0.3">
      <c r="B16" s="3" t="s">
        <v>45</v>
      </c>
      <c r="C16" s="81">
        <v>20.46912468</v>
      </c>
      <c r="D16" s="81">
        <v>646.82814063000001</v>
      </c>
      <c r="E16" s="81">
        <v>3754.9976098899997</v>
      </c>
      <c r="F16" s="81">
        <v>13.67318139</v>
      </c>
      <c r="G16" s="81">
        <v>25.193497399999998</v>
      </c>
      <c r="H16" s="81">
        <v>19.094673119999999</v>
      </c>
      <c r="I16" s="81">
        <v>112.06876724</v>
      </c>
      <c r="J16" s="81">
        <v>17.843938129999998</v>
      </c>
      <c r="K16" s="81">
        <v>22.14976562</v>
      </c>
      <c r="L16" s="81">
        <v>214.26596433</v>
      </c>
      <c r="M16" s="81">
        <v>37.601746840000004</v>
      </c>
      <c r="N16" s="81">
        <v>23.388447960000001</v>
      </c>
      <c r="O16" s="81">
        <v>160.82349550000001</v>
      </c>
      <c r="P16" s="81">
        <v>5068.3983527299997</v>
      </c>
    </row>
    <row r="17" spans="2:16" ht="10.5" x14ac:dyDescent="0.25">
      <c r="B17" s="4" t="s">
        <v>46</v>
      </c>
      <c r="C17" s="83">
        <v>70.731660829999996</v>
      </c>
      <c r="D17" s="83">
        <v>2133.4726467999999</v>
      </c>
      <c r="E17" s="83">
        <v>7713.6593409999996</v>
      </c>
      <c r="F17" s="83">
        <v>65.032100509999992</v>
      </c>
      <c r="G17" s="83">
        <v>99.8923731</v>
      </c>
      <c r="H17" s="83">
        <v>50.308887399999996</v>
      </c>
      <c r="I17" s="83">
        <v>705.00122184000008</v>
      </c>
      <c r="J17" s="83">
        <v>86.335037849999992</v>
      </c>
      <c r="K17" s="83">
        <v>173.47411987999999</v>
      </c>
      <c r="L17" s="83">
        <v>408.22799994000002</v>
      </c>
      <c r="M17" s="83">
        <v>114.91031884</v>
      </c>
      <c r="N17" s="83">
        <v>145.05630361000001</v>
      </c>
      <c r="O17" s="83">
        <v>503.53212239999772</v>
      </c>
      <c r="P17" s="83">
        <v>12269.634134</v>
      </c>
    </row>
    <row r="18" spans="2:16" ht="10.5" x14ac:dyDescent="0.25">
      <c r="B18" s="4" t="s">
        <v>47</v>
      </c>
      <c r="C18" s="83">
        <v>466.62545344</v>
      </c>
      <c r="D18" s="83">
        <v>6959.2349227100003</v>
      </c>
      <c r="E18" s="83">
        <v>61903.121711779997</v>
      </c>
      <c r="F18" s="83">
        <v>286.30258345999999</v>
      </c>
      <c r="G18" s="83">
        <v>306.22157150999999</v>
      </c>
      <c r="H18" s="83">
        <v>647.56498783000006</v>
      </c>
      <c r="I18" s="83">
        <v>3070.4536082099999</v>
      </c>
      <c r="J18" s="83">
        <v>311.90699909</v>
      </c>
      <c r="K18" s="83">
        <v>468.07535216000002</v>
      </c>
      <c r="L18" s="83">
        <v>1207.0585430899998</v>
      </c>
      <c r="M18" s="83">
        <v>376.11724494999999</v>
      </c>
      <c r="N18" s="83">
        <v>527.47643017000007</v>
      </c>
      <c r="O18" s="83">
        <v>1582.9969762100068</v>
      </c>
      <c r="P18" s="83">
        <v>78113.156384610003</v>
      </c>
    </row>
    <row r="19" spans="2:16" x14ac:dyDescent="0.3">
      <c r="B19" s="18" t="s">
        <v>48</v>
      </c>
      <c r="C19" s="81">
        <v>25.723651929999999</v>
      </c>
      <c r="D19" s="81">
        <v>885.65197241999999</v>
      </c>
      <c r="E19" s="81">
        <v>4733.1317461000008</v>
      </c>
      <c r="F19" s="81">
        <v>20.53882814</v>
      </c>
      <c r="G19" s="81">
        <v>14.740326720000001</v>
      </c>
      <c r="H19" s="81">
        <v>32.161871339999998</v>
      </c>
      <c r="I19" s="81">
        <v>214.21857555000003</v>
      </c>
      <c r="J19" s="81">
        <v>21.44080757</v>
      </c>
      <c r="K19" s="81">
        <v>25.968884750000001</v>
      </c>
      <c r="L19" s="81">
        <v>141.88423230000001</v>
      </c>
      <c r="M19" s="81">
        <v>27.14959314</v>
      </c>
      <c r="N19" s="81">
        <v>71.220106989999991</v>
      </c>
      <c r="O19" s="81">
        <v>85.941574619997979</v>
      </c>
      <c r="P19" s="81">
        <v>6299.77217157</v>
      </c>
    </row>
    <row r="20" spans="2:16" x14ac:dyDescent="0.3">
      <c r="B20" s="18" t="s">
        <v>33</v>
      </c>
      <c r="C20" s="81">
        <v>23.068070350000003</v>
      </c>
      <c r="D20" s="81">
        <v>674.36475698000004</v>
      </c>
      <c r="E20" s="81">
        <v>3184.0048308800001</v>
      </c>
      <c r="F20" s="81">
        <v>6.08183396</v>
      </c>
      <c r="G20" s="81">
        <v>23.561048850000002</v>
      </c>
      <c r="H20" s="81">
        <v>42.455237740000001</v>
      </c>
      <c r="I20" s="81">
        <v>309.57226593000001</v>
      </c>
      <c r="J20" s="81">
        <v>16.487787060000002</v>
      </c>
      <c r="K20" s="81">
        <v>33.527487300000004</v>
      </c>
      <c r="L20" s="81">
        <v>87.923910709999987</v>
      </c>
      <c r="M20" s="81">
        <v>28.332380780000001</v>
      </c>
      <c r="N20" s="81">
        <v>28.8006019</v>
      </c>
      <c r="O20" s="81">
        <v>99.058157860001558</v>
      </c>
      <c r="P20" s="81">
        <v>4557.2383703000005</v>
      </c>
    </row>
    <row r="21" spans="2:16" x14ac:dyDescent="0.3">
      <c r="B21" s="3" t="s">
        <v>34</v>
      </c>
      <c r="C21" s="81">
        <v>26.02231141</v>
      </c>
      <c r="D21" s="81">
        <v>774.98843244000011</v>
      </c>
      <c r="E21" s="81">
        <v>5335.4179992500003</v>
      </c>
      <c r="F21" s="81">
        <v>3.4262236600000002</v>
      </c>
      <c r="G21" s="81">
        <v>33.293274850000003</v>
      </c>
      <c r="H21" s="81">
        <v>50.045291979999995</v>
      </c>
      <c r="I21" s="81">
        <v>241.32699969000001</v>
      </c>
      <c r="J21" s="81">
        <v>38.370280210000004</v>
      </c>
      <c r="K21" s="81">
        <v>39.7206598</v>
      </c>
      <c r="L21" s="81">
        <v>131.69021971999999</v>
      </c>
      <c r="M21" s="81">
        <v>28.263821440000001</v>
      </c>
      <c r="N21" s="81">
        <v>24.653632760000001</v>
      </c>
      <c r="O21" s="81">
        <v>140.93018230000018</v>
      </c>
      <c r="P21" s="81">
        <v>6868.1493295099999</v>
      </c>
    </row>
    <row r="22" spans="2:16" ht="10.5" x14ac:dyDescent="0.25">
      <c r="B22" s="4" t="s">
        <v>35</v>
      </c>
      <c r="C22" s="83">
        <v>74.814033690000002</v>
      </c>
      <c r="D22" s="83">
        <v>2335.0051618400003</v>
      </c>
      <c r="E22" s="83">
        <v>13252.554576229999</v>
      </c>
      <c r="F22" s="83">
        <v>30.046885760000002</v>
      </c>
      <c r="G22" s="83">
        <v>71.594650420000008</v>
      </c>
      <c r="H22" s="83">
        <v>124.66240106000001</v>
      </c>
      <c r="I22" s="83">
        <v>765.11784116999991</v>
      </c>
      <c r="J22" s="83">
        <v>76.298874840000011</v>
      </c>
      <c r="K22" s="83">
        <v>99.217031849999998</v>
      </c>
      <c r="L22" s="83">
        <v>361.49836273</v>
      </c>
      <c r="M22" s="83">
        <v>83.745795360000002</v>
      </c>
      <c r="N22" s="83">
        <v>124.67434165</v>
      </c>
      <c r="O22" s="83">
        <v>325.9299147799988</v>
      </c>
      <c r="P22" s="83">
        <v>17725.159871380001</v>
      </c>
    </row>
    <row r="23" spans="2:16" x14ac:dyDescent="0.3">
      <c r="B23" s="3" t="s">
        <v>36</v>
      </c>
      <c r="C23" s="81">
        <v>26.912351280000003</v>
      </c>
      <c r="D23" s="81">
        <v>686.04130679999992</v>
      </c>
      <c r="E23" s="81">
        <v>5053.7264164399994</v>
      </c>
      <c r="F23" s="81">
        <v>0.44582934999999996</v>
      </c>
      <c r="G23" s="81">
        <v>23.229027160000001</v>
      </c>
      <c r="H23" s="81">
        <v>42.837372810000005</v>
      </c>
      <c r="I23" s="81">
        <v>278.99509462000003</v>
      </c>
      <c r="J23" s="81">
        <v>34.424574490000005</v>
      </c>
      <c r="K23" s="81">
        <v>37.785886909999995</v>
      </c>
      <c r="L23" s="81">
        <v>119.62184945</v>
      </c>
      <c r="M23" s="81">
        <v>50.642139409999999</v>
      </c>
      <c r="N23" s="81">
        <v>40.76456872</v>
      </c>
      <c r="O23" s="81">
        <v>103.50324978000069</v>
      </c>
      <c r="P23" s="81">
        <v>6498.9296672199998</v>
      </c>
    </row>
    <row r="24" spans="2:16" x14ac:dyDescent="0.3">
      <c r="B24" s="3" t="s">
        <v>1</v>
      </c>
      <c r="C24" s="81">
        <v>51.10423144</v>
      </c>
      <c r="D24" s="81">
        <v>1025.6612537200001</v>
      </c>
      <c r="E24" s="81">
        <v>5140.9432971599999</v>
      </c>
      <c r="F24" s="81">
        <v>0</v>
      </c>
      <c r="G24" s="81">
        <v>33.541444339999998</v>
      </c>
      <c r="H24" s="81">
        <v>48.077077070000001</v>
      </c>
      <c r="I24" s="81">
        <v>249.12809662999999</v>
      </c>
      <c r="J24" s="81">
        <v>59.64561818</v>
      </c>
      <c r="K24" s="81">
        <v>43.743636259999995</v>
      </c>
      <c r="L24" s="81">
        <v>108.18690004999999</v>
      </c>
      <c r="M24" s="81">
        <v>55.830267729999996</v>
      </c>
      <c r="N24" s="81">
        <v>21.759864530000002</v>
      </c>
      <c r="O24" s="81">
        <v>130.28839691000081</v>
      </c>
      <c r="P24" s="81">
        <v>6967.9100840200008</v>
      </c>
    </row>
    <row r="25" spans="2:16" x14ac:dyDescent="0.3">
      <c r="B25" s="3" t="s">
        <v>37</v>
      </c>
      <c r="C25" s="81">
        <v>40.110587989999999</v>
      </c>
      <c r="D25" s="81">
        <v>984.95726026</v>
      </c>
      <c r="E25" s="81">
        <v>4139.8039756300004</v>
      </c>
      <c r="F25" s="81">
        <v>0</v>
      </c>
      <c r="G25" s="81">
        <v>38.926358740000005</v>
      </c>
      <c r="H25" s="81">
        <v>48.112105229999997</v>
      </c>
      <c r="I25" s="81">
        <v>264.89156550999996</v>
      </c>
      <c r="J25" s="81">
        <v>34.274471990000002</v>
      </c>
      <c r="K25" s="81">
        <v>39.301566489999999</v>
      </c>
      <c r="L25" s="81">
        <v>97.349023269999989</v>
      </c>
      <c r="M25" s="81">
        <v>49.898400119999998</v>
      </c>
      <c r="N25" s="81">
        <v>117.99052132</v>
      </c>
      <c r="O25" s="81">
        <v>163.13854624000072</v>
      </c>
      <c r="P25" s="81">
        <v>6018.7543827899999</v>
      </c>
    </row>
    <row r="26" spans="2:16" ht="10.5" x14ac:dyDescent="0.25">
      <c r="B26" s="4" t="s">
        <v>38</v>
      </c>
      <c r="C26" s="83">
        <v>118.12717070999999</v>
      </c>
      <c r="D26" s="83">
        <v>2696.6598207800002</v>
      </c>
      <c r="E26" s="83">
        <v>14334.473689229999</v>
      </c>
      <c r="F26" s="83">
        <v>0.44582934999999996</v>
      </c>
      <c r="G26" s="83">
        <v>95.696830239999997</v>
      </c>
      <c r="H26" s="83">
        <v>139.02655511</v>
      </c>
      <c r="I26" s="83">
        <v>793.01475675999995</v>
      </c>
      <c r="J26" s="83">
        <v>128.34466466000001</v>
      </c>
      <c r="K26" s="83">
        <v>120.83108966</v>
      </c>
      <c r="L26" s="83">
        <v>325.15777277000001</v>
      </c>
      <c r="M26" s="83">
        <v>156.37080725999999</v>
      </c>
      <c r="N26" s="83">
        <v>180.51495456999999</v>
      </c>
      <c r="O26" s="83">
        <v>396.93019293000032</v>
      </c>
      <c r="P26" s="83">
        <v>19485.594134029998</v>
      </c>
    </row>
    <row r="27" spans="2:16" x14ac:dyDescent="0.3">
      <c r="B27" s="3" t="s">
        <v>39</v>
      </c>
      <c r="C27" s="81">
        <v>44.570214700000001</v>
      </c>
      <c r="D27" s="81">
        <v>869.92391798000006</v>
      </c>
      <c r="E27" s="81">
        <v>2176.0882523699997</v>
      </c>
      <c r="F27" s="81">
        <v>4.0000000000000002E-4</v>
      </c>
      <c r="G27" s="81">
        <v>37.97629645</v>
      </c>
      <c r="H27" s="81">
        <v>54.901610170000005</v>
      </c>
      <c r="I27" s="81">
        <v>244.50470186999999</v>
      </c>
      <c r="J27" s="81">
        <v>33.598462979999994</v>
      </c>
      <c r="K27" s="81">
        <v>107.1699519</v>
      </c>
      <c r="L27" s="81">
        <v>99.928003430000004</v>
      </c>
      <c r="M27" s="81">
        <v>33.685968530000004</v>
      </c>
      <c r="N27" s="81">
        <v>72.783753500000003</v>
      </c>
      <c r="O27" s="81">
        <v>122.55560244999981</v>
      </c>
      <c r="P27" s="81">
        <v>3897.6871363299997</v>
      </c>
    </row>
    <row r="28" spans="2:16" x14ac:dyDescent="0.3">
      <c r="B28" s="3" t="s">
        <v>40</v>
      </c>
      <c r="C28" s="81">
        <v>37.723352799999994</v>
      </c>
      <c r="D28" s="81">
        <v>904.29442111000003</v>
      </c>
      <c r="E28" s="81">
        <v>2595.7202929699997</v>
      </c>
      <c r="F28" s="81">
        <v>0</v>
      </c>
      <c r="G28" s="81">
        <v>32.20201926</v>
      </c>
      <c r="H28" s="81">
        <v>47.199487609999998</v>
      </c>
      <c r="I28" s="81">
        <v>207.97518133000003</v>
      </c>
      <c r="J28" s="81">
        <v>31.168394450000001</v>
      </c>
      <c r="K28" s="81">
        <v>55.977623180000002</v>
      </c>
      <c r="L28" s="81">
        <v>97.157651939999994</v>
      </c>
      <c r="M28" s="81">
        <v>36.357266340000002</v>
      </c>
      <c r="N28" s="81">
        <v>45.663060829999999</v>
      </c>
      <c r="O28" s="81">
        <v>154.93644292000008</v>
      </c>
      <c r="P28" s="81">
        <v>4246.3751947399996</v>
      </c>
    </row>
    <row r="29" spans="2:16" x14ac:dyDescent="0.3">
      <c r="B29" s="3" t="s">
        <v>41</v>
      </c>
      <c r="C29" s="81">
        <v>34.609414409999999</v>
      </c>
      <c r="D29" s="81">
        <v>852.80813520000004</v>
      </c>
      <c r="E29" s="81">
        <v>2545.2430316300001</v>
      </c>
      <c r="F29" s="81">
        <v>0</v>
      </c>
      <c r="G29" s="81">
        <v>37.651813560000001</v>
      </c>
      <c r="H29" s="81">
        <v>39.316753169999998</v>
      </c>
      <c r="I29" s="81">
        <v>233.32334035</v>
      </c>
      <c r="J29" s="81">
        <v>39.763761770000002</v>
      </c>
      <c r="K29" s="81">
        <v>35.897114520000002</v>
      </c>
      <c r="L29" s="81">
        <v>103.85338175</v>
      </c>
      <c r="M29" s="81">
        <v>33.169760910000001</v>
      </c>
      <c r="N29" s="81">
        <v>24.12173387</v>
      </c>
      <c r="O29" s="81">
        <v>103.28889453999996</v>
      </c>
      <c r="P29" s="81">
        <v>4083.0471356799999</v>
      </c>
    </row>
    <row r="30" spans="2:16" ht="10.5" x14ac:dyDescent="0.25">
      <c r="B30" s="4" t="s">
        <v>42</v>
      </c>
      <c r="C30" s="83">
        <v>116.90298190999999</v>
      </c>
      <c r="D30" s="83">
        <v>2627.0264742899999</v>
      </c>
      <c r="E30" s="83">
        <v>7317.0515769700005</v>
      </c>
      <c r="F30" s="83">
        <v>4.0000000000000002E-4</v>
      </c>
      <c r="G30" s="83">
        <v>107.83012927</v>
      </c>
      <c r="H30" s="83">
        <v>141.41785095</v>
      </c>
      <c r="I30" s="83">
        <v>685.80322354999998</v>
      </c>
      <c r="J30" s="83">
        <v>104.5306192</v>
      </c>
      <c r="K30" s="83">
        <v>199.0446896</v>
      </c>
      <c r="L30" s="83">
        <v>300.93903712000002</v>
      </c>
      <c r="M30" s="83">
        <v>103.21299578</v>
      </c>
      <c r="N30" s="83">
        <v>142.56854819999998</v>
      </c>
      <c r="O30" s="83">
        <v>380.78093990999605</v>
      </c>
      <c r="P30" s="83">
        <v>12227.10946675</v>
      </c>
    </row>
    <row r="31" spans="2:16" x14ac:dyDescent="0.3">
      <c r="B31" s="3" t="s">
        <v>43</v>
      </c>
      <c r="C31" s="81">
        <v>40.700342229999997</v>
      </c>
      <c r="D31" s="81">
        <v>823.01840074000006</v>
      </c>
      <c r="E31" s="81">
        <v>2705.3896441799998</v>
      </c>
      <c r="F31" s="81">
        <v>0</v>
      </c>
      <c r="G31" s="81">
        <v>50.987849659999995</v>
      </c>
      <c r="H31" s="81">
        <v>27.092941809999999</v>
      </c>
      <c r="I31" s="81">
        <v>273.88107243000002</v>
      </c>
      <c r="J31" s="81">
        <v>48.880096049999999</v>
      </c>
      <c r="K31" s="81">
        <v>44.980674950000001</v>
      </c>
      <c r="L31" s="81">
        <v>107.38019068999999</v>
      </c>
      <c r="M31" s="81">
        <v>30.635200040000001</v>
      </c>
      <c r="N31" s="81">
        <v>46.33596696</v>
      </c>
      <c r="O31" s="81">
        <v>142.13032019000102</v>
      </c>
      <c r="P31" s="81">
        <v>4341.4126999300006</v>
      </c>
    </row>
    <row r="32" spans="2:16" x14ac:dyDescent="0.3">
      <c r="B32" s="3" t="s">
        <v>44</v>
      </c>
      <c r="C32" s="81">
        <v>47.000480670000002</v>
      </c>
      <c r="D32" s="81">
        <v>798.87278758000002</v>
      </c>
      <c r="E32" s="81">
        <v>2621.17282282</v>
      </c>
      <c r="F32" s="81">
        <v>0</v>
      </c>
      <c r="G32" s="81">
        <v>104.67516303000001</v>
      </c>
      <c r="H32" s="81">
        <v>28.508385670000003</v>
      </c>
      <c r="I32" s="81">
        <v>268.62859718999999</v>
      </c>
      <c r="J32" s="81">
        <v>38.539881059999999</v>
      </c>
      <c r="K32" s="81">
        <v>147.20996184000001</v>
      </c>
      <c r="L32" s="81">
        <v>121.72039083</v>
      </c>
      <c r="M32" s="81">
        <v>39.157069649999997</v>
      </c>
      <c r="N32" s="81">
        <v>43.282233399999996</v>
      </c>
      <c r="O32" s="81">
        <v>149.91808435999965</v>
      </c>
      <c r="P32" s="81">
        <v>4408.6858581000006</v>
      </c>
    </row>
    <row r="33" spans="2:16" x14ac:dyDescent="0.3">
      <c r="B33" s="3" t="s">
        <v>45</v>
      </c>
      <c r="C33" s="81">
        <v>30.505757920000001</v>
      </c>
      <c r="D33" s="81">
        <v>783.72153195999999</v>
      </c>
      <c r="E33" s="81">
        <v>3724.9045560500003</v>
      </c>
      <c r="F33" s="81">
        <v>0</v>
      </c>
      <c r="G33" s="81">
        <v>55.497191020000002</v>
      </c>
      <c r="H33" s="81">
        <v>62.201198939999998</v>
      </c>
      <c r="I33" s="81">
        <v>142.17008368999998</v>
      </c>
      <c r="J33" s="81">
        <v>6.9802333000000001</v>
      </c>
      <c r="K33" s="81">
        <v>33.917790549999999</v>
      </c>
      <c r="L33" s="81">
        <v>120.0437177</v>
      </c>
      <c r="M33" s="81">
        <v>40.004091409999994</v>
      </c>
      <c r="N33" s="81">
        <v>43.702938400000001</v>
      </c>
      <c r="O33" s="81">
        <v>112.85164840000057</v>
      </c>
      <c r="P33" s="81">
        <v>5156.5007393400001</v>
      </c>
    </row>
    <row r="34" spans="2:16" ht="10.5" x14ac:dyDescent="0.25">
      <c r="B34" s="4" t="s">
        <v>46</v>
      </c>
      <c r="C34" s="83">
        <v>118.20658082</v>
      </c>
      <c r="D34" s="83">
        <v>2405.6127202800003</v>
      </c>
      <c r="E34" s="83">
        <v>9051.4670230499996</v>
      </c>
      <c r="F34" s="83">
        <v>0</v>
      </c>
      <c r="G34" s="83">
        <v>211.16020371000002</v>
      </c>
      <c r="H34" s="83">
        <v>117.80252642000001</v>
      </c>
      <c r="I34" s="83">
        <v>684.67975330999991</v>
      </c>
      <c r="J34" s="83">
        <v>94.40021041</v>
      </c>
      <c r="K34" s="83">
        <v>226.10842733999999</v>
      </c>
      <c r="L34" s="83">
        <v>349.14429922000005</v>
      </c>
      <c r="M34" s="83">
        <v>109.7963611</v>
      </c>
      <c r="N34" s="83">
        <v>133.32113876</v>
      </c>
      <c r="O34" s="83">
        <v>404.90005295000265</v>
      </c>
      <c r="P34" s="83">
        <v>13906.599297370001</v>
      </c>
    </row>
    <row r="35" spans="2:16" ht="10.5" x14ac:dyDescent="0.25">
      <c r="B35" s="4" t="s">
        <v>49</v>
      </c>
      <c r="C35" s="83">
        <v>428.05076713</v>
      </c>
      <c r="D35" s="83">
        <v>10064.304177190001</v>
      </c>
      <c r="E35" s="83">
        <v>43955.546865480006</v>
      </c>
      <c r="F35" s="83">
        <v>30.493115109999998</v>
      </c>
      <c r="G35" s="83">
        <v>486.28181364</v>
      </c>
      <c r="H35" s="83">
        <v>522.90933354000003</v>
      </c>
      <c r="I35" s="83">
        <v>2928.6155747899998</v>
      </c>
      <c r="J35" s="83">
        <v>403.57436911000002</v>
      </c>
      <c r="K35" s="83">
        <v>645.20123845000001</v>
      </c>
      <c r="L35" s="83">
        <v>1336.7394718399999</v>
      </c>
      <c r="M35" s="83">
        <v>453.12595950000002</v>
      </c>
      <c r="N35" s="83">
        <v>581.07898317999991</v>
      </c>
      <c r="O35" s="83">
        <v>1508.5411005699998</v>
      </c>
      <c r="P35" s="83">
        <v>63344.462769530001</v>
      </c>
    </row>
    <row r="36" spans="2:16" x14ac:dyDescent="0.3">
      <c r="B36" s="3" t="s">
        <v>50</v>
      </c>
      <c r="C36" s="81">
        <v>31.743026539999999</v>
      </c>
      <c r="D36" s="81">
        <v>995.11044261999996</v>
      </c>
      <c r="E36" s="81">
        <v>1531.4038286099999</v>
      </c>
      <c r="F36" s="81">
        <v>0</v>
      </c>
      <c r="G36" s="81">
        <v>27.353618480000002</v>
      </c>
      <c r="H36" s="81">
        <v>4.4473404000000007</v>
      </c>
      <c r="I36" s="81">
        <v>210.71290833</v>
      </c>
      <c r="J36" s="81">
        <v>5.8434027300000002</v>
      </c>
      <c r="K36" s="81">
        <v>31.428305870000003</v>
      </c>
      <c r="L36" s="81">
        <v>146.79206105</v>
      </c>
      <c r="M36" s="81">
        <v>34.525383609999999</v>
      </c>
      <c r="N36" s="81">
        <v>56.87664599</v>
      </c>
      <c r="O36" s="81">
        <v>88.786526460000033</v>
      </c>
      <c r="P36" s="81">
        <v>3165.02349069</v>
      </c>
    </row>
    <row r="37" spans="2:16" x14ac:dyDescent="0.3">
      <c r="B37" s="3" t="s">
        <v>33</v>
      </c>
      <c r="C37" s="81">
        <v>31.304549260000002</v>
      </c>
      <c r="D37" s="81">
        <v>907.85732726000003</v>
      </c>
      <c r="E37" s="81">
        <v>3903.7754015199998</v>
      </c>
      <c r="F37" s="81">
        <v>0</v>
      </c>
      <c r="G37" s="81">
        <v>31.432777260000002</v>
      </c>
      <c r="H37" s="81">
        <v>14.250420949999999</v>
      </c>
      <c r="I37" s="81">
        <v>247.48359088999999</v>
      </c>
      <c r="J37" s="81">
        <v>5.8568562499999999</v>
      </c>
      <c r="K37" s="81">
        <v>32.707594550000003</v>
      </c>
      <c r="L37" s="81">
        <v>90.482066700000004</v>
      </c>
      <c r="M37" s="81">
        <v>29.640014170000001</v>
      </c>
      <c r="N37" s="81">
        <v>45.731562689999997</v>
      </c>
      <c r="O37" s="81">
        <v>143.41344767000007</v>
      </c>
      <c r="P37" s="81">
        <v>5483.9356091700001</v>
      </c>
    </row>
    <row r="38" spans="2:16" x14ac:dyDescent="0.3">
      <c r="B38" s="3" t="s">
        <v>34</v>
      </c>
      <c r="C38" s="81">
        <v>42.164876670000005</v>
      </c>
      <c r="D38" s="81">
        <v>995.51680431</v>
      </c>
      <c r="E38" s="81">
        <v>4177.23665755</v>
      </c>
      <c r="F38" s="81">
        <v>0</v>
      </c>
      <c r="G38" s="81">
        <v>34.97001779</v>
      </c>
      <c r="H38" s="81">
        <v>23.15692997</v>
      </c>
      <c r="I38" s="81">
        <v>266.48905289999999</v>
      </c>
      <c r="J38" s="81">
        <v>17.330515649999999</v>
      </c>
      <c r="K38" s="81">
        <v>40.722780469999996</v>
      </c>
      <c r="L38" s="81">
        <v>88.198165829999994</v>
      </c>
      <c r="M38" s="81">
        <v>30.286940269999999</v>
      </c>
      <c r="N38" s="81">
        <v>71.849621599999992</v>
      </c>
      <c r="O38" s="81">
        <v>116.69946946000003</v>
      </c>
      <c r="P38" s="81">
        <v>5904.6218324700003</v>
      </c>
    </row>
    <row r="39" spans="2:16" ht="10.5" x14ac:dyDescent="0.25">
      <c r="B39" s="4" t="s">
        <v>35</v>
      </c>
      <c r="C39" s="83">
        <v>105.21245247</v>
      </c>
      <c r="D39" s="83">
        <v>2898.4845741899999</v>
      </c>
      <c r="E39" s="83">
        <v>9612.4158876800011</v>
      </c>
      <c r="F39" s="83">
        <v>0</v>
      </c>
      <c r="G39" s="83">
        <v>93.756413530000003</v>
      </c>
      <c r="H39" s="83">
        <v>41.854691320000001</v>
      </c>
      <c r="I39" s="83">
        <v>724.68555212000001</v>
      </c>
      <c r="J39" s="83">
        <v>29.03077463</v>
      </c>
      <c r="K39" s="83">
        <v>104.85868089</v>
      </c>
      <c r="L39" s="83">
        <v>325.47229357999998</v>
      </c>
      <c r="M39" s="83">
        <v>94.452338049999994</v>
      </c>
      <c r="N39" s="83">
        <v>174.45783028</v>
      </c>
      <c r="O39" s="83">
        <v>348.89944359000015</v>
      </c>
      <c r="P39" s="83">
        <v>14553.58093233</v>
      </c>
    </row>
    <row r="40" spans="2:16" x14ac:dyDescent="0.3">
      <c r="B40" s="3" t="s">
        <v>36</v>
      </c>
      <c r="C40" s="81">
        <v>34.567574039999997</v>
      </c>
      <c r="D40" s="81">
        <v>865.07012471000007</v>
      </c>
      <c r="E40" s="81">
        <v>7323.11323283</v>
      </c>
      <c r="F40" s="81">
        <v>0</v>
      </c>
      <c r="G40" s="81">
        <v>29.300205289999997</v>
      </c>
      <c r="H40" s="81">
        <v>30.608194809999997</v>
      </c>
      <c r="I40" s="81">
        <v>232.17575169</v>
      </c>
      <c r="J40" s="81">
        <v>27.047433719999997</v>
      </c>
      <c r="K40" s="81">
        <v>30.45022372</v>
      </c>
      <c r="L40" s="81">
        <v>93.645969390000005</v>
      </c>
      <c r="M40" s="81">
        <v>44.686545659999993</v>
      </c>
      <c r="N40" s="81">
        <v>81.236906819999987</v>
      </c>
      <c r="O40" s="81">
        <v>120.94466876000023</v>
      </c>
      <c r="P40" s="81">
        <v>8912.8468314399997</v>
      </c>
    </row>
    <row r="41" spans="2:16" x14ac:dyDescent="0.3">
      <c r="B41" s="3" t="s">
        <v>1</v>
      </c>
      <c r="C41" s="81">
        <v>25.792643139999999</v>
      </c>
      <c r="D41" s="81">
        <v>1056.74022513</v>
      </c>
      <c r="E41" s="81">
        <v>5502.2673817799996</v>
      </c>
      <c r="F41" s="81">
        <v>0</v>
      </c>
      <c r="G41" s="81">
        <v>30.184209289999998</v>
      </c>
      <c r="H41" s="81">
        <v>0</v>
      </c>
      <c r="I41" s="81">
        <v>250.32278825999998</v>
      </c>
      <c r="J41" s="81">
        <v>9.9718427899999984</v>
      </c>
      <c r="K41" s="81">
        <v>36.963047179999997</v>
      </c>
      <c r="L41" s="81">
        <v>94.775749629999993</v>
      </c>
      <c r="M41" s="81">
        <v>59.693779020000001</v>
      </c>
      <c r="N41" s="81">
        <v>54.469517170000003</v>
      </c>
      <c r="O41" s="81">
        <v>176.08991283999919</v>
      </c>
      <c r="P41" s="81">
        <v>7297.2710962299998</v>
      </c>
    </row>
    <row r="42" spans="2:16" x14ac:dyDescent="0.3">
      <c r="B42" s="3" t="s">
        <v>37</v>
      </c>
      <c r="C42" s="81">
        <v>21.707735070000002</v>
      </c>
      <c r="D42" s="81">
        <v>1074.8712112000001</v>
      </c>
      <c r="E42" s="81">
        <v>5686.9689220399996</v>
      </c>
      <c r="F42" s="81">
        <v>0</v>
      </c>
      <c r="G42" s="81">
        <v>36.785834380000004</v>
      </c>
      <c r="H42" s="81">
        <v>0</v>
      </c>
      <c r="I42" s="81">
        <v>257.10646187999998</v>
      </c>
      <c r="J42" s="81">
        <v>45.180050389999998</v>
      </c>
      <c r="K42" s="81">
        <v>38.121303399999995</v>
      </c>
      <c r="L42" s="81">
        <v>121.11052943999999</v>
      </c>
      <c r="M42" s="81">
        <v>42.559369259999997</v>
      </c>
      <c r="N42" s="81">
        <v>88.622804849999994</v>
      </c>
      <c r="O42" s="81">
        <v>165.82591252000046</v>
      </c>
      <c r="P42" s="81">
        <v>7578.8601344300005</v>
      </c>
    </row>
    <row r="43" spans="2:16" ht="10.5" x14ac:dyDescent="0.25">
      <c r="B43" s="4" t="s">
        <v>38</v>
      </c>
      <c r="C43" s="83">
        <v>82.067952250000005</v>
      </c>
      <c r="D43" s="83">
        <v>2996.6815610399999</v>
      </c>
      <c r="E43" s="83">
        <v>18512.349536650003</v>
      </c>
      <c r="F43" s="83">
        <v>0</v>
      </c>
      <c r="G43" s="83">
        <v>96.270248959999989</v>
      </c>
      <c r="H43" s="83">
        <v>30.608194809999997</v>
      </c>
      <c r="I43" s="83">
        <v>739.60500182999999</v>
      </c>
      <c r="J43" s="83">
        <v>82.199326900000003</v>
      </c>
      <c r="K43" s="83">
        <v>105.5345743</v>
      </c>
      <c r="L43" s="83">
        <v>309.53224846000001</v>
      </c>
      <c r="M43" s="83">
        <v>146.93969393999998</v>
      </c>
      <c r="N43" s="83">
        <v>224.32922884000001</v>
      </c>
      <c r="O43" s="83">
        <v>462.86049411999511</v>
      </c>
      <c r="P43" s="83">
        <v>23788.978062099999</v>
      </c>
    </row>
    <row r="44" spans="2:16" x14ac:dyDescent="0.3">
      <c r="B44" s="19" t="s">
        <v>39</v>
      </c>
      <c r="C44" s="81">
        <v>21.264200070000001</v>
      </c>
      <c r="D44" s="81">
        <v>773.76998791999995</v>
      </c>
      <c r="E44" s="81">
        <v>5993.4350744100002</v>
      </c>
      <c r="F44" s="81">
        <v>0</v>
      </c>
      <c r="G44" s="81">
        <v>32.033758069999998</v>
      </c>
      <c r="H44" s="81">
        <v>1.5720000000000001</v>
      </c>
      <c r="I44" s="81">
        <v>252.5948157</v>
      </c>
      <c r="J44" s="81">
        <v>14.706035609999999</v>
      </c>
      <c r="K44" s="81">
        <v>39.801961040000002</v>
      </c>
      <c r="L44" s="81">
        <v>124.92844601</v>
      </c>
      <c r="M44" s="81">
        <v>28.420137649999997</v>
      </c>
      <c r="N44" s="81">
        <v>54.229612979999999</v>
      </c>
      <c r="O44" s="81">
        <v>154.93633567000199</v>
      </c>
      <c r="P44" s="81">
        <v>7491.6923651300003</v>
      </c>
    </row>
    <row r="45" spans="2:16" x14ac:dyDescent="0.3">
      <c r="B45" s="18" t="s">
        <v>40</v>
      </c>
      <c r="C45" s="81">
        <v>24.950709870000001</v>
      </c>
      <c r="D45" s="81">
        <v>865.73025276999999</v>
      </c>
      <c r="E45" s="81">
        <v>3682.9768293500001</v>
      </c>
      <c r="F45" s="81">
        <v>0</v>
      </c>
      <c r="G45" s="81">
        <v>31.13550987</v>
      </c>
      <c r="H45" s="81">
        <v>0</v>
      </c>
      <c r="I45" s="81">
        <v>316.16745355</v>
      </c>
      <c r="J45" s="81">
        <v>50.352403819999999</v>
      </c>
      <c r="K45" s="81">
        <v>38.248932350000004</v>
      </c>
      <c r="L45" s="81">
        <v>160.95397047</v>
      </c>
      <c r="M45" s="81">
        <v>33.604052420000002</v>
      </c>
      <c r="N45" s="81">
        <v>68.749251709999996</v>
      </c>
      <c r="O45" s="81">
        <v>210.78836693999958</v>
      </c>
      <c r="P45" s="81">
        <v>5483.6577331199996</v>
      </c>
    </row>
    <row r="46" spans="2:16" x14ac:dyDescent="0.3">
      <c r="B46" s="18" t="s">
        <v>41</v>
      </c>
      <c r="C46" s="81">
        <v>32.315811329999995</v>
      </c>
      <c r="D46" s="81">
        <v>782.33436817999996</v>
      </c>
      <c r="E46" s="81">
        <v>3582.3625405100001</v>
      </c>
      <c r="F46" s="81">
        <v>0</v>
      </c>
      <c r="G46" s="81">
        <v>32.840159460000002</v>
      </c>
      <c r="H46" s="81">
        <v>0.42399999999999999</v>
      </c>
      <c r="I46" s="81">
        <v>290.09260614999999</v>
      </c>
      <c r="J46" s="81">
        <v>47.57627213</v>
      </c>
      <c r="K46" s="81">
        <v>56.390151320000001</v>
      </c>
      <c r="L46" s="81">
        <v>131.54411102</v>
      </c>
      <c r="M46" s="81">
        <v>28.068938800000002</v>
      </c>
      <c r="N46" s="81">
        <v>38.66754804</v>
      </c>
      <c r="O46" s="81">
        <v>134.65132782999993</v>
      </c>
      <c r="P46" s="81">
        <v>5157.2678347700003</v>
      </c>
    </row>
    <row r="47" spans="2:16" ht="10.5" x14ac:dyDescent="0.25">
      <c r="B47" s="4" t="s">
        <v>42</v>
      </c>
      <c r="C47" s="83">
        <v>78.530721270000001</v>
      </c>
      <c r="D47" s="83">
        <v>2421.83460887</v>
      </c>
      <c r="E47" s="83">
        <v>13258.77444427</v>
      </c>
      <c r="F47" s="83">
        <v>0</v>
      </c>
      <c r="G47" s="83">
        <v>96.009427400000007</v>
      </c>
      <c r="H47" s="83">
        <v>1.996</v>
      </c>
      <c r="I47" s="83">
        <v>858.85487539999997</v>
      </c>
      <c r="J47" s="83">
        <v>112.63471156</v>
      </c>
      <c r="K47" s="83">
        <v>134.44104471</v>
      </c>
      <c r="L47" s="83">
        <v>417.42652750000002</v>
      </c>
      <c r="M47" s="83">
        <v>90.093128870000001</v>
      </c>
      <c r="N47" s="83">
        <v>161.64641272999998</v>
      </c>
      <c r="O47" s="83">
        <v>500.37603044000628</v>
      </c>
      <c r="P47" s="83">
        <v>18132.617933019999</v>
      </c>
    </row>
    <row r="48" spans="2:16" ht="10.5" x14ac:dyDescent="0.25">
      <c r="B48" s="4" t="s">
        <v>56</v>
      </c>
      <c r="C48" s="10">
        <v>7.3651014599999947</v>
      </c>
      <c r="D48" s="10">
        <v>-83.395884590000037</v>
      </c>
      <c r="E48" s="10">
        <v>-100.61428883999997</v>
      </c>
      <c r="F48" s="10">
        <v>0</v>
      </c>
      <c r="G48" s="10">
        <v>1.7046495900000025</v>
      </c>
      <c r="H48" s="10">
        <v>0.42399999999999999</v>
      </c>
      <c r="I48" s="10">
        <v>-26.07484740000001</v>
      </c>
      <c r="J48" s="10">
        <v>-2.7761316899999997</v>
      </c>
      <c r="K48" s="10">
        <v>18.141218969999997</v>
      </c>
      <c r="L48" s="10">
        <v>-29.409859449999999</v>
      </c>
      <c r="M48" s="10">
        <v>-5.5351136200000006</v>
      </c>
      <c r="N48" s="10">
        <v>-30.081703669999996</v>
      </c>
      <c r="O48" s="10">
        <v>-76.137039109999648</v>
      </c>
      <c r="P48" s="10">
        <v>-326.38989834999938</v>
      </c>
    </row>
    <row r="49" spans="2:16" x14ac:dyDescent="0.3">
      <c r="B49" s="4" t="s">
        <v>57</v>
      </c>
      <c r="C49" s="32">
        <f>(C48/C45)*100</f>
        <v>29.518604874868014</v>
      </c>
      <c r="D49" s="32">
        <f t="shared" ref="D49:P49" si="0">(D48/D45)*100</f>
        <v>-9.6330103196885695</v>
      </c>
      <c r="E49" s="32">
        <f t="shared" si="0"/>
        <v>-2.7318740655166476</v>
      </c>
      <c r="F49" s="32">
        <v>0</v>
      </c>
      <c r="G49" s="32">
        <f t="shared" si="0"/>
        <v>5.4749371284344495</v>
      </c>
      <c r="H49" s="32">
        <v>0</v>
      </c>
      <c r="I49" s="32">
        <f t="shared" si="0"/>
        <v>-8.2471636808993782</v>
      </c>
      <c r="J49" s="32">
        <f t="shared" si="0"/>
        <v>-5.5134044839728569</v>
      </c>
      <c r="K49" s="32">
        <f t="shared" si="0"/>
        <v>47.429347318762467</v>
      </c>
      <c r="L49" s="32">
        <f t="shared" si="0"/>
        <v>-18.272217432176774</v>
      </c>
      <c r="M49" s="32">
        <f t="shared" si="0"/>
        <v>-16.471565842177078</v>
      </c>
      <c r="N49" s="32">
        <f t="shared" si="0"/>
        <v>-43.755681584566872</v>
      </c>
      <c r="O49" s="32">
        <f t="shared" si="0"/>
        <v>-36.120133295435551</v>
      </c>
      <c r="P49" s="32">
        <f t="shared" si="0"/>
        <v>-5.952047232610477</v>
      </c>
    </row>
    <row r="50" spans="2:16" x14ac:dyDescent="0.3">
      <c r="B50" s="101" t="s">
        <v>63</v>
      </c>
      <c r="C50" s="102"/>
      <c r="D50" s="31"/>
      <c r="E50" s="31"/>
      <c r="F50" s="31"/>
      <c r="G50" s="31"/>
      <c r="H50" s="31"/>
      <c r="I50" s="31"/>
      <c r="J50" s="31"/>
      <c r="K50" s="31"/>
      <c r="L50" s="31"/>
      <c r="M50" s="31"/>
      <c r="N50" s="31"/>
      <c r="O50" s="31"/>
    </row>
    <row r="51" spans="2:16" x14ac:dyDescent="0.3">
      <c r="B51" s="25">
        <v>2024</v>
      </c>
      <c r="C51" s="26">
        <f>(C35/$P35)*100</f>
        <v>0.67575088399976346</v>
      </c>
      <c r="D51" s="26">
        <f t="shared" ref="D51:P51" si="1">(D35/$P35)*100</f>
        <v>15.888214592343406</v>
      </c>
      <c r="E51" s="26">
        <f t="shared" si="1"/>
        <v>69.3913010603723</v>
      </c>
      <c r="F51" s="26">
        <f t="shared" si="1"/>
        <v>4.8138564567111332E-2</v>
      </c>
      <c r="G51" s="26">
        <f t="shared" si="1"/>
        <v>0.76767848739876221</v>
      </c>
      <c r="H51" s="26">
        <f t="shared" si="1"/>
        <v>0.82550125248126693</v>
      </c>
      <c r="I51" s="26">
        <f t="shared" si="1"/>
        <v>4.6233174088875924</v>
      </c>
      <c r="J51" s="26">
        <f t="shared" si="1"/>
        <v>0.63711072991233519</v>
      </c>
      <c r="K51" s="26">
        <f t="shared" si="1"/>
        <v>1.0185598081358347</v>
      </c>
      <c r="L51" s="26">
        <f t="shared" si="1"/>
        <v>2.1102704378495405</v>
      </c>
      <c r="M51" s="26">
        <f t="shared" si="1"/>
        <v>0.71533633673496555</v>
      </c>
      <c r="N51" s="26">
        <f t="shared" si="1"/>
        <v>0.91733193048644956</v>
      </c>
      <c r="O51" s="26">
        <f t="shared" si="1"/>
        <v>2.3814885068306859</v>
      </c>
      <c r="P51" s="26">
        <f t="shared" si="1"/>
        <v>100</v>
      </c>
    </row>
    <row r="52" spans="2:16" x14ac:dyDescent="0.3">
      <c r="B52" s="27" t="s">
        <v>201</v>
      </c>
      <c r="C52" s="28">
        <f>(C45/$P45)*100</f>
        <v>0.45500122517318314</v>
      </c>
      <c r="D52" s="28">
        <f t="shared" ref="D52:P52" si="2">(D45/$P45)*100</f>
        <v>15.78745966476342</v>
      </c>
      <c r="E52" s="28">
        <f t="shared" si="2"/>
        <v>67.162777266452807</v>
      </c>
      <c r="F52" s="28">
        <f t="shared" si="2"/>
        <v>0</v>
      </c>
      <c r="G52" s="28">
        <f t="shared" si="2"/>
        <v>0.56778725779964101</v>
      </c>
      <c r="H52" s="28">
        <f t="shared" si="2"/>
        <v>0</v>
      </c>
      <c r="I52" s="28">
        <f t="shared" si="2"/>
        <v>5.7656306964678539</v>
      </c>
      <c r="J52" s="28">
        <f t="shared" si="2"/>
        <v>0.9182265974749545</v>
      </c>
      <c r="K52" s="28">
        <f t="shared" si="2"/>
        <v>0.69750765294824058</v>
      </c>
      <c r="L52" s="28">
        <f t="shared" si="2"/>
        <v>2.9351571214570154</v>
      </c>
      <c r="M52" s="28">
        <f t="shared" si="2"/>
        <v>0.6128036076547857</v>
      </c>
      <c r="N52" s="28">
        <f t="shared" si="2"/>
        <v>1.253711574571307</v>
      </c>
      <c r="O52" s="28">
        <f t="shared" si="2"/>
        <v>3.8439373352367987</v>
      </c>
      <c r="P52" s="28">
        <f t="shared" si="2"/>
        <v>100</v>
      </c>
    </row>
    <row r="53" spans="2:16" x14ac:dyDescent="0.3">
      <c r="B53" s="8" t="s">
        <v>200</v>
      </c>
      <c r="C53" s="29">
        <f>(C46/$P46)*100</f>
        <v>0.6266071952309451</v>
      </c>
      <c r="D53" s="94">
        <f t="shared" ref="D53:P53" si="3">(D46/$P46)*100</f>
        <v>15.169550879354125</v>
      </c>
      <c r="E53" s="94">
        <f t="shared" si="3"/>
        <v>69.462410238962576</v>
      </c>
      <c r="F53" s="94">
        <f t="shared" si="3"/>
        <v>0</v>
      </c>
      <c r="G53" s="94">
        <f t="shared" si="3"/>
        <v>0.63677436410406207</v>
      </c>
      <c r="H53" s="94">
        <f t="shared" si="3"/>
        <v>8.2214074115254717E-3</v>
      </c>
      <c r="I53" s="94">
        <f t="shared" si="3"/>
        <v>5.6249280712979939</v>
      </c>
      <c r="J53" s="29">
        <f t="shared" si="3"/>
        <v>0.92250923656211015</v>
      </c>
      <c r="K53" s="29">
        <f t="shared" si="3"/>
        <v>1.093411339620969</v>
      </c>
      <c r="L53" s="29">
        <f t="shared" si="3"/>
        <v>2.5506550218923523</v>
      </c>
      <c r="M53" s="29">
        <f t="shared" si="3"/>
        <v>0.5442598619905068</v>
      </c>
      <c r="N53" s="29">
        <f t="shared" si="3"/>
        <v>0.74976808028672925</v>
      </c>
      <c r="O53" s="29">
        <f t="shared" si="3"/>
        <v>2.6109043032861021</v>
      </c>
      <c r="P53" s="29">
        <f t="shared" si="3"/>
        <v>100</v>
      </c>
    </row>
  </sheetData>
  <mergeCells count="1">
    <mergeCell ref="B50:C5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tabSelected="1" workbookViewId="0">
      <selection activeCell="A48" sqref="A48"/>
    </sheetView>
  </sheetViews>
  <sheetFormatPr defaultColWidth="8.7265625" defaultRowHeight="11.5" x14ac:dyDescent="0.3"/>
  <cols>
    <col min="1" max="1" width="8.7265625" style="3"/>
    <col min="2" max="2" width="8.54296875" style="3" bestFit="1" customWidth="1"/>
    <col min="3" max="3" width="8.7265625" style="3" customWidth="1"/>
    <col min="4" max="4" width="6.1796875" style="3" customWidth="1"/>
    <col min="5" max="5" width="4.7265625" style="3" customWidth="1"/>
    <col min="6" max="6" width="7.1796875" style="3" customWidth="1"/>
    <col min="7" max="7" width="6.54296875" style="3" customWidth="1"/>
    <col min="8" max="8" width="7.453125" style="3" customWidth="1"/>
    <col min="9" max="9" width="5.453125" style="3" customWidth="1"/>
    <col min="10" max="10" width="6.26953125" style="3" customWidth="1"/>
    <col min="11" max="11" width="4.453125" style="3" customWidth="1"/>
    <col min="12" max="12" width="7.81640625" style="3" customWidth="1"/>
    <col min="13" max="13" width="7.453125" style="3" customWidth="1"/>
    <col min="14" max="14" width="7.7265625" style="3" customWidth="1"/>
    <col min="15" max="16384" width="8.7265625" style="3"/>
  </cols>
  <sheetData>
    <row r="1" spans="2:14" x14ac:dyDescent="0.3">
      <c r="B1" s="33" t="s">
        <v>67</v>
      </c>
      <c r="C1" s="103" t="s">
        <v>68</v>
      </c>
      <c r="D1" s="104"/>
      <c r="E1" s="104"/>
      <c r="F1" s="104"/>
      <c r="G1" s="104"/>
      <c r="H1" s="105"/>
      <c r="I1" s="104" t="s">
        <v>30</v>
      </c>
      <c r="J1" s="104"/>
      <c r="K1" s="104"/>
      <c r="L1" s="104"/>
      <c r="M1" s="104"/>
      <c r="N1" s="104"/>
    </row>
    <row r="2" spans="2:14" ht="43.5" customHeight="1" x14ac:dyDescent="0.3">
      <c r="B2" s="34" t="s">
        <v>3</v>
      </c>
      <c r="C2" s="35">
        <v>71021000</v>
      </c>
      <c r="D2" s="36">
        <v>71022100</v>
      </c>
      <c r="E2" s="36">
        <v>71022900</v>
      </c>
      <c r="F2" s="36">
        <v>71023100</v>
      </c>
      <c r="G2" s="36">
        <v>71023900</v>
      </c>
      <c r="H2" s="40" t="s">
        <v>69</v>
      </c>
      <c r="I2" s="36">
        <v>71021000</v>
      </c>
      <c r="J2" s="36">
        <v>71022100</v>
      </c>
      <c r="K2" s="36">
        <v>71022900</v>
      </c>
      <c r="L2" s="36">
        <v>71023100</v>
      </c>
      <c r="M2" s="36">
        <v>71023900</v>
      </c>
      <c r="N2" s="36" t="s">
        <v>69</v>
      </c>
    </row>
    <row r="3" spans="2:14" x14ac:dyDescent="0.3">
      <c r="B3" s="37" t="s">
        <v>32</v>
      </c>
      <c r="C3" s="79">
        <v>320.16166857999997</v>
      </c>
      <c r="D3" s="28">
        <v>0.47084771000000003</v>
      </c>
      <c r="E3" s="28">
        <v>0</v>
      </c>
      <c r="F3" s="28">
        <v>135.31581756</v>
      </c>
      <c r="G3" s="28">
        <v>532.85544454000001</v>
      </c>
      <c r="H3" s="80">
        <v>988.80377838999993</v>
      </c>
      <c r="I3" s="81">
        <v>0</v>
      </c>
      <c r="J3" s="81">
        <v>34.732667999999997</v>
      </c>
      <c r="K3" s="81">
        <v>0</v>
      </c>
      <c r="L3" s="81">
        <v>4813.4183831499995</v>
      </c>
      <c r="M3" s="81">
        <v>891.52482979999991</v>
      </c>
      <c r="N3" s="81">
        <v>5739.6758809499997</v>
      </c>
    </row>
    <row r="4" spans="2:14" x14ac:dyDescent="0.3">
      <c r="B4" s="37" t="s">
        <v>33</v>
      </c>
      <c r="C4" s="79">
        <v>925.16074490999995</v>
      </c>
      <c r="D4" s="28">
        <v>0.13345564999999998</v>
      </c>
      <c r="E4" s="28">
        <v>0</v>
      </c>
      <c r="F4" s="28">
        <v>117.28589326000001</v>
      </c>
      <c r="G4" s="28">
        <v>309.78326543000003</v>
      </c>
      <c r="H4" s="80">
        <v>1352.36335925</v>
      </c>
      <c r="I4" s="81">
        <v>0</v>
      </c>
      <c r="J4" s="81">
        <v>32.179316710000002</v>
      </c>
      <c r="K4" s="81">
        <v>0</v>
      </c>
      <c r="L4" s="81">
        <v>3520.2256466999997</v>
      </c>
      <c r="M4" s="81">
        <v>1305.1275849900001</v>
      </c>
      <c r="N4" s="81">
        <v>4857.5325483999995</v>
      </c>
    </row>
    <row r="5" spans="2:14" x14ac:dyDescent="0.3">
      <c r="B5" s="37" t="s">
        <v>34</v>
      </c>
      <c r="C5" s="79">
        <v>426.42246637</v>
      </c>
      <c r="D5" s="28">
        <v>0.1663308</v>
      </c>
      <c r="E5" s="28">
        <v>0</v>
      </c>
      <c r="F5" s="28">
        <v>94.517403739999992</v>
      </c>
      <c r="G5" s="28">
        <v>316.96674145999998</v>
      </c>
      <c r="H5" s="80">
        <v>838.07294236999996</v>
      </c>
      <c r="I5" s="81">
        <v>0</v>
      </c>
      <c r="J5" s="81">
        <v>33.335616659999999</v>
      </c>
      <c r="K5" s="81">
        <v>0</v>
      </c>
      <c r="L5" s="81">
        <v>5509.2344498900002</v>
      </c>
      <c r="M5" s="81">
        <v>1711.2900825699999</v>
      </c>
      <c r="N5" s="81">
        <v>7253.8601491199997</v>
      </c>
    </row>
    <row r="6" spans="2:14" x14ac:dyDescent="0.3">
      <c r="B6" s="33" t="s">
        <v>35</v>
      </c>
      <c r="C6" s="82">
        <v>1671.7448798599999</v>
      </c>
      <c r="D6" s="83">
        <v>0.77063416000000007</v>
      </c>
      <c r="E6" s="83">
        <v>0</v>
      </c>
      <c r="F6" s="83">
        <v>347.11911456000001</v>
      </c>
      <c r="G6" s="83">
        <v>1159.6054514300001</v>
      </c>
      <c r="H6" s="84">
        <v>3179.2400800100004</v>
      </c>
      <c r="I6" s="83">
        <v>0</v>
      </c>
      <c r="J6" s="83">
        <v>100.24760137</v>
      </c>
      <c r="K6" s="83">
        <v>0</v>
      </c>
      <c r="L6" s="83">
        <v>13842.87847974</v>
      </c>
      <c r="M6" s="83">
        <v>3907.9424973600003</v>
      </c>
      <c r="N6" s="83">
        <v>17851.06857847</v>
      </c>
    </row>
    <row r="7" spans="2:14" x14ac:dyDescent="0.3">
      <c r="B7" s="37" t="s">
        <v>36</v>
      </c>
      <c r="C7" s="79">
        <v>0</v>
      </c>
      <c r="D7" s="28">
        <v>0</v>
      </c>
      <c r="E7" s="28">
        <v>0</v>
      </c>
      <c r="F7" s="28">
        <v>561.21253133000005</v>
      </c>
      <c r="G7" s="28">
        <v>204.72570412000002</v>
      </c>
      <c r="H7" s="80">
        <v>765.93823545000009</v>
      </c>
      <c r="I7" s="81">
        <v>0</v>
      </c>
      <c r="J7" s="81">
        <v>47.537024789999997</v>
      </c>
      <c r="K7" s="81">
        <v>0</v>
      </c>
      <c r="L7" s="81">
        <v>4323.19852386</v>
      </c>
      <c r="M7" s="81">
        <v>1249.5930239000002</v>
      </c>
      <c r="N7" s="81">
        <v>5620.32857255</v>
      </c>
    </row>
    <row r="8" spans="2:14" x14ac:dyDescent="0.3">
      <c r="B8" s="37" t="s">
        <v>1</v>
      </c>
      <c r="C8" s="79">
        <v>237.73759951</v>
      </c>
      <c r="D8" s="28">
        <v>0.84074340000000003</v>
      </c>
      <c r="E8" s="28">
        <v>0</v>
      </c>
      <c r="F8" s="28">
        <v>201.03761237000001</v>
      </c>
      <c r="G8" s="28">
        <v>434.76005800999997</v>
      </c>
      <c r="H8" s="80">
        <v>874.37601328999995</v>
      </c>
      <c r="I8" s="81">
        <v>0</v>
      </c>
      <c r="J8" s="81">
        <v>27.782134629999998</v>
      </c>
      <c r="K8" s="81">
        <v>0</v>
      </c>
      <c r="L8" s="81">
        <v>5958.6459023199995</v>
      </c>
      <c r="M8" s="81">
        <v>1548.7739411</v>
      </c>
      <c r="N8" s="81">
        <v>7535.2019780500004</v>
      </c>
    </row>
    <row r="9" spans="2:14" x14ac:dyDescent="0.3">
      <c r="B9" s="37" t="s">
        <v>37</v>
      </c>
      <c r="C9" s="79">
        <v>26.794495999999999</v>
      </c>
      <c r="D9" s="28">
        <v>0.157582</v>
      </c>
      <c r="E9" s="28">
        <v>0</v>
      </c>
      <c r="F9" s="28">
        <v>431.75936899999999</v>
      </c>
      <c r="G9" s="28">
        <v>320.90560410000001</v>
      </c>
      <c r="H9" s="80">
        <v>779.61705110000003</v>
      </c>
      <c r="I9" s="81">
        <v>342.16272500000002</v>
      </c>
      <c r="J9" s="81">
        <v>45.217926040000002</v>
      </c>
      <c r="K9" s="81">
        <v>0</v>
      </c>
      <c r="L9" s="81">
        <v>4662.5755674799993</v>
      </c>
      <c r="M9" s="81">
        <v>1328.9892823900002</v>
      </c>
      <c r="N9" s="81">
        <v>6378.9455009100002</v>
      </c>
    </row>
    <row r="10" spans="2:14" x14ac:dyDescent="0.3">
      <c r="B10" s="33" t="s">
        <v>38</v>
      </c>
      <c r="C10" s="82">
        <v>264.53209550999998</v>
      </c>
      <c r="D10" s="83">
        <v>0.99832540000000003</v>
      </c>
      <c r="E10" s="83">
        <v>0</v>
      </c>
      <c r="F10" s="83">
        <v>1194.0095127</v>
      </c>
      <c r="G10" s="83">
        <v>960.39136623000002</v>
      </c>
      <c r="H10" s="84">
        <v>2419.9312998400001</v>
      </c>
      <c r="I10" s="83">
        <v>342.16272500000002</v>
      </c>
      <c r="J10" s="83">
        <v>120.53708546</v>
      </c>
      <c r="K10" s="83">
        <v>0</v>
      </c>
      <c r="L10" s="83">
        <v>14944.41999366</v>
      </c>
      <c r="M10" s="83">
        <v>4127.3562473900001</v>
      </c>
      <c r="N10" s="83">
        <v>19534.476051509999</v>
      </c>
    </row>
    <row r="11" spans="2:14" x14ac:dyDescent="0.3">
      <c r="B11" s="37" t="s">
        <v>39</v>
      </c>
      <c r="C11" s="79">
        <v>383.73225911999998</v>
      </c>
      <c r="D11" s="28">
        <v>0</v>
      </c>
      <c r="E11" s="28">
        <v>0</v>
      </c>
      <c r="F11" s="28">
        <v>62.660304840000002</v>
      </c>
      <c r="G11" s="28">
        <v>365.13534322000004</v>
      </c>
      <c r="H11" s="80">
        <v>811.52790717999994</v>
      </c>
      <c r="I11" s="81">
        <v>31.02763504</v>
      </c>
      <c r="J11" s="81">
        <v>33.216886240000001</v>
      </c>
      <c r="K11" s="81">
        <v>0</v>
      </c>
      <c r="L11" s="81">
        <v>4981.9282895600008</v>
      </c>
      <c r="M11" s="81">
        <v>1772.64230266</v>
      </c>
      <c r="N11" s="81">
        <v>6818.8151134999998</v>
      </c>
    </row>
    <row r="12" spans="2:14" x14ac:dyDescent="0.3">
      <c r="B12" s="37" t="s">
        <v>40</v>
      </c>
      <c r="C12" s="79">
        <v>272.68921261000003</v>
      </c>
      <c r="D12" s="28">
        <v>7.0622759999999993E-2</v>
      </c>
      <c r="E12" s="28">
        <v>0</v>
      </c>
      <c r="F12" s="28">
        <v>76.961807989999997</v>
      </c>
      <c r="G12" s="28">
        <v>247.28652314999999</v>
      </c>
      <c r="H12" s="80">
        <v>597.00816651000002</v>
      </c>
      <c r="I12" s="81">
        <v>0</v>
      </c>
      <c r="J12" s="81">
        <v>101.34169505</v>
      </c>
      <c r="K12" s="81">
        <v>0</v>
      </c>
      <c r="L12" s="81">
        <v>4552.4733363400001</v>
      </c>
      <c r="M12" s="81">
        <v>1707.6875005100001</v>
      </c>
      <c r="N12" s="81">
        <v>6361.5025318999997</v>
      </c>
    </row>
    <row r="13" spans="2:14" x14ac:dyDescent="0.3">
      <c r="B13" s="37" t="s">
        <v>41</v>
      </c>
      <c r="C13" s="79">
        <v>0</v>
      </c>
      <c r="D13" s="28">
        <v>0.29254420000000003</v>
      </c>
      <c r="E13" s="28">
        <v>0</v>
      </c>
      <c r="F13" s="28">
        <v>1077.25476084</v>
      </c>
      <c r="G13" s="28">
        <v>357.92970664999996</v>
      </c>
      <c r="H13" s="80">
        <v>1435.4770116900002</v>
      </c>
      <c r="I13" s="81">
        <v>0</v>
      </c>
      <c r="J13" s="81">
        <v>0.9186078299999999</v>
      </c>
      <c r="K13" s="81">
        <v>0</v>
      </c>
      <c r="L13" s="81">
        <v>2455.7593689299997</v>
      </c>
      <c r="M13" s="81">
        <v>1166.92211864</v>
      </c>
      <c r="N13" s="81">
        <v>3623.6000954000001</v>
      </c>
    </row>
    <row r="14" spans="2:14" ht="15" customHeight="1" x14ac:dyDescent="0.3">
      <c r="B14" s="33" t="s">
        <v>42</v>
      </c>
      <c r="C14" s="82">
        <v>656.42147173000001</v>
      </c>
      <c r="D14" s="83">
        <v>0.36316696000000004</v>
      </c>
      <c r="E14" s="83">
        <v>0</v>
      </c>
      <c r="F14" s="83">
        <v>1216.8768736700001</v>
      </c>
      <c r="G14" s="83">
        <v>970.35157301999993</v>
      </c>
      <c r="H14" s="84">
        <v>2844.0130853800001</v>
      </c>
      <c r="I14" s="83">
        <v>31.02763504</v>
      </c>
      <c r="J14" s="83">
        <v>135.47718911999999</v>
      </c>
      <c r="K14" s="83">
        <v>0</v>
      </c>
      <c r="L14" s="83">
        <v>11990.160994829999</v>
      </c>
      <c r="M14" s="83">
        <v>4647.2519218100006</v>
      </c>
      <c r="N14" s="83">
        <v>16803.9177408</v>
      </c>
    </row>
    <row r="15" spans="2:14" x14ac:dyDescent="0.3">
      <c r="B15" s="37" t="s">
        <v>43</v>
      </c>
      <c r="C15" s="79">
        <v>581.16186819000006</v>
      </c>
      <c r="D15" s="28">
        <v>3.070643E-2</v>
      </c>
      <c r="E15" s="28">
        <v>0</v>
      </c>
      <c r="F15" s="28">
        <v>459.60728423</v>
      </c>
      <c r="G15" s="28">
        <v>395.81526577</v>
      </c>
      <c r="H15" s="80">
        <v>1436.61512462</v>
      </c>
      <c r="I15" s="81">
        <v>0</v>
      </c>
      <c r="J15" s="81">
        <v>1.6786333899999999</v>
      </c>
      <c r="K15" s="81">
        <v>0</v>
      </c>
      <c r="L15" s="81">
        <v>599.30598402999999</v>
      </c>
      <c r="M15" s="81">
        <v>1829.4574133699998</v>
      </c>
      <c r="N15" s="81">
        <v>2430.44203079</v>
      </c>
    </row>
    <row r="16" spans="2:14" x14ac:dyDescent="0.3">
      <c r="B16" s="37" t="s">
        <v>44</v>
      </c>
      <c r="C16" s="79">
        <v>0.28757027000000002</v>
      </c>
      <c r="D16" s="28">
        <v>0</v>
      </c>
      <c r="E16" s="28">
        <v>8.867535E-2</v>
      </c>
      <c r="F16" s="28">
        <v>1687.37834853</v>
      </c>
      <c r="G16" s="28">
        <v>588.21483655999998</v>
      </c>
      <c r="H16" s="80">
        <v>2275.9694307099999</v>
      </c>
      <c r="I16" s="81">
        <v>0</v>
      </c>
      <c r="J16" s="81">
        <v>57.201978009999998</v>
      </c>
      <c r="K16" s="81">
        <v>0</v>
      </c>
      <c r="L16" s="81">
        <v>329.23924165</v>
      </c>
      <c r="M16" s="81">
        <v>1141.77848066</v>
      </c>
      <c r="N16" s="81">
        <v>1528.2197003199999</v>
      </c>
    </row>
    <row r="17" spans="2:14" x14ac:dyDescent="0.3">
      <c r="B17" s="37" t="s">
        <v>45</v>
      </c>
      <c r="C17" s="79">
        <v>260.50956897999998</v>
      </c>
      <c r="D17" s="28">
        <v>0.95550682999999992</v>
      </c>
      <c r="E17" s="28">
        <v>0</v>
      </c>
      <c r="F17" s="28">
        <v>545.29063549</v>
      </c>
      <c r="G17" s="28">
        <v>290.19824770999998</v>
      </c>
      <c r="H17" s="80">
        <v>1096.9539590100001</v>
      </c>
      <c r="I17" s="81">
        <v>0</v>
      </c>
      <c r="J17" s="81">
        <v>0.97914414000000005</v>
      </c>
      <c r="K17" s="81">
        <v>0</v>
      </c>
      <c r="L17" s="81">
        <v>2941.0821773800003</v>
      </c>
      <c r="M17" s="81">
        <v>812.93628837000006</v>
      </c>
      <c r="N17" s="81">
        <v>3754.9976098899997</v>
      </c>
    </row>
    <row r="18" spans="2:14" ht="15" customHeight="1" x14ac:dyDescent="0.3">
      <c r="B18" s="33" t="s">
        <v>46</v>
      </c>
      <c r="C18" s="82">
        <v>841.95900744000005</v>
      </c>
      <c r="D18" s="83">
        <v>0.98621325999999998</v>
      </c>
      <c r="E18" s="83">
        <v>8.867535E-2</v>
      </c>
      <c r="F18" s="83">
        <v>2692.2762682500002</v>
      </c>
      <c r="G18" s="83">
        <v>1274.2283500399999</v>
      </c>
      <c r="H18" s="84">
        <v>4809.5385143399999</v>
      </c>
      <c r="I18" s="83">
        <v>0</v>
      </c>
      <c r="J18" s="83">
        <v>59.859755540000002</v>
      </c>
      <c r="K18" s="83">
        <v>0</v>
      </c>
      <c r="L18" s="83">
        <v>3869.6274030599998</v>
      </c>
      <c r="M18" s="83">
        <v>3784.1721824000001</v>
      </c>
      <c r="N18" s="83">
        <v>7713.6593409999996</v>
      </c>
    </row>
    <row r="19" spans="2:14" ht="15" customHeight="1" x14ac:dyDescent="0.3">
      <c r="B19" s="33" t="s">
        <v>47</v>
      </c>
      <c r="C19" s="82">
        <v>3434.6574545399999</v>
      </c>
      <c r="D19" s="83">
        <v>3.1183397799999999</v>
      </c>
      <c r="E19" s="83">
        <v>8.867535E-2</v>
      </c>
      <c r="F19" s="83">
        <v>5450.2817691800001</v>
      </c>
      <c r="G19" s="83">
        <v>4364.5767407200001</v>
      </c>
      <c r="H19" s="84">
        <v>13252.72297957</v>
      </c>
      <c r="I19" s="83">
        <v>373.19036004000003</v>
      </c>
      <c r="J19" s="83">
        <v>416.12163149000003</v>
      </c>
      <c r="K19" s="83">
        <v>0</v>
      </c>
      <c r="L19" s="83">
        <v>44647.086871289997</v>
      </c>
      <c r="M19" s="83">
        <v>16466.722848959998</v>
      </c>
      <c r="N19" s="83">
        <v>61903.121711779997</v>
      </c>
    </row>
    <row r="20" spans="2:14" x14ac:dyDescent="0.3">
      <c r="B20" s="37" t="s">
        <v>48</v>
      </c>
      <c r="C20" s="79">
        <v>373.15229432999996</v>
      </c>
      <c r="D20" s="28">
        <v>0</v>
      </c>
      <c r="E20" s="28">
        <v>0</v>
      </c>
      <c r="F20" s="28">
        <v>1268.5490703299999</v>
      </c>
      <c r="G20" s="28">
        <v>184.27864588</v>
      </c>
      <c r="H20" s="80">
        <v>1825.98001054</v>
      </c>
      <c r="I20" s="81">
        <v>0</v>
      </c>
      <c r="J20" s="81">
        <v>19.357324819999999</v>
      </c>
      <c r="K20" s="81">
        <v>0</v>
      </c>
      <c r="L20" s="81">
        <v>4335.8887198100001</v>
      </c>
      <c r="M20" s="81">
        <v>377.88570147000001</v>
      </c>
      <c r="N20" s="81">
        <v>4733.1317461000008</v>
      </c>
    </row>
    <row r="21" spans="2:14" x14ac:dyDescent="0.3">
      <c r="B21" s="37" t="s">
        <v>33</v>
      </c>
      <c r="C21" s="79">
        <v>283.76724670999999</v>
      </c>
      <c r="D21" s="28">
        <v>0.18174279000000002</v>
      </c>
      <c r="E21" s="28">
        <v>0</v>
      </c>
      <c r="F21" s="28">
        <v>357.56095851999999</v>
      </c>
      <c r="G21" s="28">
        <v>154.35513319999998</v>
      </c>
      <c r="H21" s="80">
        <v>795.86508121999998</v>
      </c>
      <c r="I21" s="81">
        <v>0</v>
      </c>
      <c r="J21" s="81">
        <v>38.58784172</v>
      </c>
      <c r="K21" s="81">
        <v>0</v>
      </c>
      <c r="L21" s="81">
        <v>2824.1020405100003</v>
      </c>
      <c r="M21" s="81">
        <v>321.31494864999996</v>
      </c>
      <c r="N21" s="81">
        <v>3184.0048308800001</v>
      </c>
    </row>
    <row r="22" spans="2:14" x14ac:dyDescent="0.3">
      <c r="B22" s="37" t="s">
        <v>34</v>
      </c>
      <c r="C22" s="79">
        <v>370.14895483999999</v>
      </c>
      <c r="D22" s="28">
        <v>0</v>
      </c>
      <c r="E22" s="28">
        <v>0</v>
      </c>
      <c r="F22" s="28">
        <v>807.70417444000009</v>
      </c>
      <c r="G22" s="28">
        <v>57.831761060000005</v>
      </c>
      <c r="H22" s="80">
        <v>1235.6848903399998</v>
      </c>
      <c r="I22" s="81">
        <v>0</v>
      </c>
      <c r="J22" s="81">
        <v>9.4389505800000002</v>
      </c>
      <c r="K22" s="81">
        <v>0</v>
      </c>
      <c r="L22" s="81">
        <v>4488.7752513000005</v>
      </c>
      <c r="M22" s="81">
        <v>837.20379736999996</v>
      </c>
      <c r="N22" s="81">
        <v>5335.4179992500003</v>
      </c>
    </row>
    <row r="23" spans="2:14" ht="15" customHeight="1" x14ac:dyDescent="0.3">
      <c r="B23" s="33" t="s">
        <v>35</v>
      </c>
      <c r="C23" s="82">
        <v>1027.06849588</v>
      </c>
      <c r="D23" s="83">
        <v>0.18174279000000002</v>
      </c>
      <c r="E23" s="83">
        <v>0</v>
      </c>
      <c r="F23" s="83">
        <v>2433.81420329</v>
      </c>
      <c r="G23" s="83">
        <v>396.46554013999997</v>
      </c>
      <c r="H23" s="84">
        <v>3857.5299820999999</v>
      </c>
      <c r="I23" s="83">
        <v>0</v>
      </c>
      <c r="J23" s="83">
        <v>67.384117119999999</v>
      </c>
      <c r="K23" s="83">
        <v>0</v>
      </c>
      <c r="L23" s="83">
        <v>11648.76601162</v>
      </c>
      <c r="M23" s="83">
        <v>1536.4044474899999</v>
      </c>
      <c r="N23" s="83">
        <v>13252.554576229999</v>
      </c>
    </row>
    <row r="24" spans="2:14" x14ac:dyDescent="0.3">
      <c r="B24" s="37" t="s">
        <v>36</v>
      </c>
      <c r="C24" s="79">
        <v>226.45439280000002</v>
      </c>
      <c r="D24" s="28">
        <v>0.36117985999999996</v>
      </c>
      <c r="E24" s="28">
        <v>0</v>
      </c>
      <c r="F24" s="28">
        <v>720.94962349000002</v>
      </c>
      <c r="G24" s="28">
        <v>335.19352754000005</v>
      </c>
      <c r="H24" s="80">
        <v>1282.9587236900002</v>
      </c>
      <c r="I24" s="81">
        <v>0</v>
      </c>
      <c r="J24" s="81">
        <v>14.12303124</v>
      </c>
      <c r="K24" s="81">
        <v>0</v>
      </c>
      <c r="L24" s="81">
        <v>4133.9334758699997</v>
      </c>
      <c r="M24" s="81">
        <v>905.66990933</v>
      </c>
      <c r="N24" s="81">
        <v>5053.7264164399994</v>
      </c>
    </row>
    <row r="25" spans="2:14" x14ac:dyDescent="0.3">
      <c r="B25" s="37" t="s">
        <v>1</v>
      </c>
      <c r="C25" s="79">
        <v>252.65137528</v>
      </c>
      <c r="D25" s="28">
        <v>0</v>
      </c>
      <c r="E25" s="28">
        <v>0</v>
      </c>
      <c r="F25" s="28">
        <v>1607.0179934</v>
      </c>
      <c r="G25" s="28">
        <v>171.01993513999997</v>
      </c>
      <c r="H25" s="80">
        <v>2030.6893038199999</v>
      </c>
      <c r="I25" s="81">
        <v>0</v>
      </c>
      <c r="J25" s="81">
        <v>19.739406840000001</v>
      </c>
      <c r="K25" s="81">
        <v>0</v>
      </c>
      <c r="L25" s="81">
        <v>4164.9136690100004</v>
      </c>
      <c r="M25" s="81">
        <v>956.29022130999999</v>
      </c>
      <c r="N25" s="81">
        <v>5140.9432971599999</v>
      </c>
    </row>
    <row r="26" spans="2:14" x14ac:dyDescent="0.3">
      <c r="B26" s="37" t="s">
        <v>37</v>
      </c>
      <c r="C26" s="79">
        <v>2.0571519600000001</v>
      </c>
      <c r="D26" s="28">
        <v>0.22855660999999999</v>
      </c>
      <c r="E26" s="28">
        <v>0</v>
      </c>
      <c r="F26" s="28">
        <v>1658.7121449799999</v>
      </c>
      <c r="G26" s="28">
        <v>350.28836441999999</v>
      </c>
      <c r="H26" s="80">
        <v>2011.2862179700001</v>
      </c>
      <c r="I26" s="81">
        <v>12.71289756</v>
      </c>
      <c r="J26" s="81">
        <v>71.707157760000001</v>
      </c>
      <c r="K26" s="81">
        <v>0</v>
      </c>
      <c r="L26" s="81">
        <v>3366.33621752</v>
      </c>
      <c r="M26" s="81">
        <v>689.04770279000002</v>
      </c>
      <c r="N26" s="81">
        <v>4139.8039756300004</v>
      </c>
    </row>
    <row r="27" spans="2:14" ht="14.25" customHeight="1" x14ac:dyDescent="0.3">
      <c r="B27" s="33" t="s">
        <v>38</v>
      </c>
      <c r="C27" s="82">
        <v>481.16292004000002</v>
      </c>
      <c r="D27" s="83">
        <v>0.58973646999999996</v>
      </c>
      <c r="E27" s="83">
        <v>0</v>
      </c>
      <c r="F27" s="83">
        <v>3986.6797618699998</v>
      </c>
      <c r="G27" s="83">
        <v>856.50182710000001</v>
      </c>
      <c r="H27" s="84">
        <v>5324.9342454799998</v>
      </c>
      <c r="I27" s="83">
        <v>12.71289756</v>
      </c>
      <c r="J27" s="83">
        <v>105.56959584000001</v>
      </c>
      <c r="K27" s="83">
        <v>0</v>
      </c>
      <c r="L27" s="83">
        <v>11665.183362399999</v>
      </c>
      <c r="M27" s="83">
        <v>2551.0078334299997</v>
      </c>
      <c r="N27" s="83">
        <v>14334.473689229999</v>
      </c>
    </row>
    <row r="28" spans="2:14" x14ac:dyDescent="0.3">
      <c r="B28" s="37" t="s">
        <v>39</v>
      </c>
      <c r="C28" s="79">
        <v>304.50315312999999</v>
      </c>
      <c r="D28" s="28">
        <v>0.38710483000000001</v>
      </c>
      <c r="E28" s="28">
        <v>0</v>
      </c>
      <c r="F28" s="28">
        <v>66.564106469999999</v>
      </c>
      <c r="G28" s="28">
        <v>167.93212674</v>
      </c>
      <c r="H28" s="80">
        <v>539.38649117</v>
      </c>
      <c r="I28" s="81">
        <v>0</v>
      </c>
      <c r="J28" s="81">
        <v>0</v>
      </c>
      <c r="K28" s="81">
        <v>0</v>
      </c>
      <c r="L28" s="81">
        <v>1515.5659169999999</v>
      </c>
      <c r="M28" s="81">
        <v>660.52233536999995</v>
      </c>
      <c r="N28" s="81">
        <v>2176.0882523699997</v>
      </c>
    </row>
    <row r="29" spans="2:14" x14ac:dyDescent="0.3">
      <c r="B29" s="37" t="s">
        <v>40</v>
      </c>
      <c r="C29" s="79">
        <v>251.83779405999999</v>
      </c>
      <c r="D29" s="28">
        <v>4.0542028600000002</v>
      </c>
      <c r="E29" s="28">
        <v>0</v>
      </c>
      <c r="F29" s="28">
        <v>1279.5346086900001</v>
      </c>
      <c r="G29" s="28">
        <v>90.259609699999999</v>
      </c>
      <c r="H29" s="80">
        <v>1625.6862153099999</v>
      </c>
      <c r="I29" s="81">
        <v>0</v>
      </c>
      <c r="J29" s="81">
        <v>11.33717382</v>
      </c>
      <c r="K29" s="81">
        <v>0</v>
      </c>
      <c r="L29" s="81">
        <v>1583.1684252</v>
      </c>
      <c r="M29" s="81">
        <v>1001.2146939500001</v>
      </c>
      <c r="N29" s="81">
        <v>2595.7202929699997</v>
      </c>
    </row>
    <row r="30" spans="2:14" x14ac:dyDescent="0.3">
      <c r="B30" s="37" t="s">
        <v>41</v>
      </c>
      <c r="C30" s="79">
        <v>238.10522302999999</v>
      </c>
      <c r="D30" s="28">
        <v>0</v>
      </c>
      <c r="E30" s="28">
        <v>0</v>
      </c>
      <c r="F30" s="28">
        <v>1122.54319369</v>
      </c>
      <c r="G30" s="28">
        <v>223.24223163999997</v>
      </c>
      <c r="H30" s="80">
        <v>1583.8906483599999</v>
      </c>
      <c r="I30" s="81">
        <v>0</v>
      </c>
      <c r="J30" s="81">
        <v>10.54320772</v>
      </c>
      <c r="K30" s="81">
        <v>0</v>
      </c>
      <c r="L30" s="81">
        <v>1858.5334491199999</v>
      </c>
      <c r="M30" s="81">
        <v>676.16637478999996</v>
      </c>
      <c r="N30" s="81">
        <v>2545.2430316300001</v>
      </c>
    </row>
    <row r="31" spans="2:14" ht="15" customHeight="1" x14ac:dyDescent="0.3">
      <c r="B31" s="33" t="s">
        <v>42</v>
      </c>
      <c r="C31" s="82">
        <v>794.44617022</v>
      </c>
      <c r="D31" s="83">
        <v>4.4413076900000004</v>
      </c>
      <c r="E31" s="83">
        <v>0</v>
      </c>
      <c r="F31" s="83">
        <v>2468.6419088499997</v>
      </c>
      <c r="G31" s="83">
        <v>481.43396808</v>
      </c>
      <c r="H31" s="84">
        <v>3748.9633548400002</v>
      </c>
      <c r="I31" s="83">
        <v>0</v>
      </c>
      <c r="J31" s="83">
        <v>21.880381539999998</v>
      </c>
      <c r="K31" s="83">
        <v>0</v>
      </c>
      <c r="L31" s="83">
        <v>4957.2677913199996</v>
      </c>
      <c r="M31" s="83">
        <v>2337.9034041100003</v>
      </c>
      <c r="N31" s="83">
        <v>7317.0515769700005</v>
      </c>
    </row>
    <row r="32" spans="2:14" x14ac:dyDescent="0.3">
      <c r="B32" s="37" t="s">
        <v>43</v>
      </c>
      <c r="C32" s="79">
        <v>196.62686969000001</v>
      </c>
      <c r="D32" s="28">
        <v>0.12224444</v>
      </c>
      <c r="E32" s="28">
        <v>0</v>
      </c>
      <c r="F32" s="28">
        <v>783.25067463999994</v>
      </c>
      <c r="G32" s="28">
        <v>374.70103908999999</v>
      </c>
      <c r="H32" s="80">
        <v>1354.7008278599999</v>
      </c>
      <c r="I32" s="81">
        <v>0</v>
      </c>
      <c r="J32" s="81">
        <v>9.8881980399999989</v>
      </c>
      <c r="K32" s="81">
        <v>0</v>
      </c>
      <c r="L32" s="81">
        <v>2165.7002881200001</v>
      </c>
      <c r="M32" s="81">
        <v>529.80115802</v>
      </c>
      <c r="N32" s="81">
        <v>2705.3896441799998</v>
      </c>
    </row>
    <row r="33" spans="2:14" x14ac:dyDescent="0.3">
      <c r="B33" s="37" t="s">
        <v>44</v>
      </c>
      <c r="C33" s="79">
        <v>0</v>
      </c>
      <c r="D33" s="28">
        <v>0.16483916000000001</v>
      </c>
      <c r="E33" s="28">
        <v>0</v>
      </c>
      <c r="F33" s="28">
        <v>1665.6606214999999</v>
      </c>
      <c r="G33" s="28">
        <v>294.13895504999999</v>
      </c>
      <c r="H33" s="80">
        <v>1959.9644157100001</v>
      </c>
      <c r="I33" s="81">
        <v>0</v>
      </c>
      <c r="J33" s="81">
        <v>2.6441030200000002</v>
      </c>
      <c r="K33" s="81">
        <v>0</v>
      </c>
      <c r="L33" s="81">
        <v>1769.8552100300001</v>
      </c>
      <c r="M33" s="81">
        <v>848.67350977000001</v>
      </c>
      <c r="N33" s="81">
        <v>2621.17282282</v>
      </c>
    </row>
    <row r="34" spans="2:14" x14ac:dyDescent="0.3">
      <c r="B34" s="37" t="s">
        <v>45</v>
      </c>
      <c r="C34" s="79">
        <v>174.00920249000001</v>
      </c>
      <c r="D34" s="28">
        <v>0.18252276000000001</v>
      </c>
      <c r="E34" s="28">
        <v>0</v>
      </c>
      <c r="F34" s="28">
        <v>1610.3250354300001</v>
      </c>
      <c r="G34" s="28">
        <v>232.60076674000001</v>
      </c>
      <c r="H34" s="80">
        <v>2017.11752742</v>
      </c>
      <c r="I34" s="81">
        <v>0</v>
      </c>
      <c r="J34" s="81">
        <v>0.29838758000000004</v>
      </c>
      <c r="K34" s="81">
        <v>0</v>
      </c>
      <c r="L34" s="81">
        <v>3138.7237196700003</v>
      </c>
      <c r="M34" s="81">
        <v>585.88244879999991</v>
      </c>
      <c r="N34" s="81">
        <v>3724.9045560500003</v>
      </c>
    </row>
    <row r="35" spans="2:14" x14ac:dyDescent="0.3">
      <c r="B35" s="33" t="s">
        <v>46</v>
      </c>
      <c r="C35" s="82">
        <v>370.63607217999999</v>
      </c>
      <c r="D35" s="83">
        <v>0.46960636</v>
      </c>
      <c r="E35" s="83">
        <v>0</v>
      </c>
      <c r="F35" s="83">
        <v>4059.2363315699999</v>
      </c>
      <c r="G35" s="83">
        <v>901.44076087999997</v>
      </c>
      <c r="H35" s="84">
        <v>5331.7827709899993</v>
      </c>
      <c r="I35" s="83">
        <v>0</v>
      </c>
      <c r="J35" s="83">
        <v>12.83068864</v>
      </c>
      <c r="K35" s="83">
        <v>0</v>
      </c>
      <c r="L35" s="83">
        <v>7074.2792178199998</v>
      </c>
      <c r="M35" s="83">
        <v>1964.3571165899998</v>
      </c>
      <c r="N35" s="83">
        <v>9051.4670230499996</v>
      </c>
    </row>
    <row r="36" spans="2:14" ht="15" customHeight="1" x14ac:dyDescent="0.3">
      <c r="B36" s="33" t="s">
        <v>49</v>
      </c>
      <c r="C36" s="82">
        <v>2673.3136583200003</v>
      </c>
      <c r="D36" s="83">
        <v>5.6823933099999993</v>
      </c>
      <c r="E36" s="83">
        <v>0</v>
      </c>
      <c r="F36" s="83">
        <v>12948.372205580001</v>
      </c>
      <c r="G36" s="83">
        <v>2635.8420962</v>
      </c>
      <c r="H36" s="84">
        <v>18263.210353409999</v>
      </c>
      <c r="I36" s="83">
        <v>12.71289756</v>
      </c>
      <c r="J36" s="83">
        <v>207.66478314</v>
      </c>
      <c r="K36" s="83">
        <v>0</v>
      </c>
      <c r="L36" s="83">
        <v>35345.496383160003</v>
      </c>
      <c r="M36" s="83">
        <v>8389.6728016199995</v>
      </c>
      <c r="N36" s="83">
        <v>43955.546865480006</v>
      </c>
    </row>
    <row r="37" spans="2:14" x14ac:dyDescent="0.3">
      <c r="B37" s="37" t="s">
        <v>50</v>
      </c>
      <c r="C37" s="79">
        <v>128.14178179000001</v>
      </c>
      <c r="D37" s="28">
        <v>6.819646E-2</v>
      </c>
      <c r="E37" s="28">
        <v>0</v>
      </c>
      <c r="F37" s="28">
        <v>604.09710465000001</v>
      </c>
      <c r="G37" s="28">
        <v>314.09987092</v>
      </c>
      <c r="H37" s="80">
        <v>1046.4069538200001</v>
      </c>
      <c r="I37" s="81">
        <v>0</v>
      </c>
      <c r="J37" s="81">
        <v>1.4646111499999999</v>
      </c>
      <c r="K37" s="81">
        <v>0</v>
      </c>
      <c r="L37" s="81">
        <v>976.9475814299999</v>
      </c>
      <c r="M37" s="81">
        <v>552.99163603</v>
      </c>
      <c r="N37" s="81">
        <v>1531.4038286099999</v>
      </c>
    </row>
    <row r="38" spans="2:14" x14ac:dyDescent="0.3">
      <c r="B38" s="37" t="s">
        <v>33</v>
      </c>
      <c r="C38" s="79">
        <v>131.00099266000001</v>
      </c>
      <c r="D38" s="28">
        <v>0.35293336999999997</v>
      </c>
      <c r="E38" s="28">
        <v>0</v>
      </c>
      <c r="F38" s="28">
        <v>275.39302213000002</v>
      </c>
      <c r="G38" s="28">
        <v>135.69318684000001</v>
      </c>
      <c r="H38" s="80">
        <v>542.44013500000005</v>
      </c>
      <c r="I38" s="81">
        <v>0</v>
      </c>
      <c r="J38" s="81">
        <v>2.0532255900000003</v>
      </c>
      <c r="K38" s="81">
        <v>0</v>
      </c>
      <c r="L38" s="81">
        <v>3201.3870103000004</v>
      </c>
      <c r="M38" s="81">
        <v>700.33516563000001</v>
      </c>
      <c r="N38" s="81">
        <v>3903.7754015199998</v>
      </c>
    </row>
    <row r="39" spans="2:14" x14ac:dyDescent="0.3">
      <c r="B39" s="37" t="s">
        <v>34</v>
      </c>
      <c r="C39" s="79">
        <v>0</v>
      </c>
      <c r="D39" s="28">
        <v>0.19048762999999999</v>
      </c>
      <c r="E39" s="28">
        <v>0</v>
      </c>
      <c r="F39" s="28">
        <v>948.24518390999992</v>
      </c>
      <c r="G39" s="28">
        <v>142.85316552</v>
      </c>
      <c r="H39" s="80">
        <v>1091.2888370599999</v>
      </c>
      <c r="I39" s="81">
        <v>0.17913604</v>
      </c>
      <c r="J39" s="81">
        <v>78.648226870000002</v>
      </c>
      <c r="K39" s="81">
        <v>0</v>
      </c>
      <c r="L39" s="81">
        <v>3492.4687665900001</v>
      </c>
      <c r="M39" s="81">
        <v>605.9405280499999</v>
      </c>
      <c r="N39" s="81">
        <v>4177.23665755</v>
      </c>
    </row>
    <row r="40" spans="2:14" x14ac:dyDescent="0.3">
      <c r="B40" s="33" t="s">
        <v>35</v>
      </c>
      <c r="C40" s="82">
        <v>259.14277444999999</v>
      </c>
      <c r="D40" s="83">
        <v>0.61161745999999995</v>
      </c>
      <c r="E40" s="83">
        <v>0</v>
      </c>
      <c r="F40" s="83">
        <v>1827.73531069</v>
      </c>
      <c r="G40" s="83">
        <v>592.64622327999996</v>
      </c>
      <c r="H40" s="84">
        <v>2680.1359258800003</v>
      </c>
      <c r="I40" s="83">
        <v>0.17913604</v>
      </c>
      <c r="J40" s="83">
        <v>82.166063609999995</v>
      </c>
      <c r="K40" s="83">
        <v>0</v>
      </c>
      <c r="L40" s="83">
        <v>7670.8033583199995</v>
      </c>
      <c r="M40" s="83">
        <v>1859.26732971</v>
      </c>
      <c r="N40" s="83">
        <v>9612.4158876800011</v>
      </c>
    </row>
    <row r="41" spans="2:14" x14ac:dyDescent="0.3">
      <c r="B41" s="37" t="s">
        <v>36</v>
      </c>
      <c r="C41" s="79">
        <v>208.81128186000001</v>
      </c>
      <c r="D41" s="28">
        <v>0</v>
      </c>
      <c r="E41" s="28">
        <v>0</v>
      </c>
      <c r="F41" s="28">
        <v>57.107766600000005</v>
      </c>
      <c r="G41" s="28">
        <v>110.57212515000001</v>
      </c>
      <c r="H41" s="80">
        <v>376.49117361000003</v>
      </c>
      <c r="I41" s="81">
        <v>0</v>
      </c>
      <c r="J41" s="81">
        <v>9.7620796400000014</v>
      </c>
      <c r="K41" s="81">
        <v>0</v>
      </c>
      <c r="L41" s="81">
        <v>6656.4448856899999</v>
      </c>
      <c r="M41" s="81">
        <v>656.90626750000001</v>
      </c>
      <c r="N41" s="81">
        <v>7323.11323283</v>
      </c>
    </row>
    <row r="42" spans="2:14" x14ac:dyDescent="0.3">
      <c r="B42" s="37" t="s">
        <v>1</v>
      </c>
      <c r="C42" s="79">
        <v>145.70849244999999</v>
      </c>
      <c r="D42" s="28">
        <v>0.28093196000000004</v>
      </c>
      <c r="E42" s="28">
        <v>0</v>
      </c>
      <c r="F42" s="28">
        <v>1396.1124626800001</v>
      </c>
      <c r="G42" s="28">
        <v>276.28689889999998</v>
      </c>
      <c r="H42" s="80">
        <v>1818.3887859900001</v>
      </c>
      <c r="I42" s="81">
        <v>0.30736463000000003</v>
      </c>
      <c r="J42" s="81">
        <v>25.70275088</v>
      </c>
      <c r="K42" s="81">
        <v>0</v>
      </c>
      <c r="L42" s="81">
        <v>4646.4549604899994</v>
      </c>
      <c r="M42" s="81">
        <v>829.80230577999998</v>
      </c>
      <c r="N42" s="81">
        <v>5502.2673817799996</v>
      </c>
    </row>
    <row r="43" spans="2:14" x14ac:dyDescent="0.3">
      <c r="B43" s="37" t="s">
        <v>37</v>
      </c>
      <c r="C43" s="79">
        <v>0</v>
      </c>
      <c r="D43" s="28">
        <v>0.27210434999999999</v>
      </c>
      <c r="E43" s="28">
        <v>0</v>
      </c>
      <c r="F43" s="28">
        <v>571.89965171000006</v>
      </c>
      <c r="G43" s="28">
        <v>142.13079300999999</v>
      </c>
      <c r="H43" s="80">
        <v>714.30254907000005</v>
      </c>
      <c r="I43" s="81">
        <v>118.12373937000001</v>
      </c>
      <c r="J43" s="81">
        <v>17.316665559999997</v>
      </c>
      <c r="K43" s="81">
        <v>0</v>
      </c>
      <c r="L43" s="81">
        <v>4878.9778841699999</v>
      </c>
      <c r="M43" s="81">
        <v>672.55063294000001</v>
      </c>
      <c r="N43" s="81">
        <v>5686.9689220399996</v>
      </c>
    </row>
    <row r="44" spans="2:14" x14ac:dyDescent="0.3">
      <c r="B44" s="33" t="s">
        <v>38</v>
      </c>
      <c r="C44" s="82">
        <v>354.51977431</v>
      </c>
      <c r="D44" s="83">
        <v>0.55303631000000009</v>
      </c>
      <c r="E44" s="83">
        <v>0</v>
      </c>
      <c r="F44" s="83">
        <v>2025.11988099</v>
      </c>
      <c r="G44" s="83">
        <v>528.98981705999995</v>
      </c>
      <c r="H44" s="84">
        <v>2909.1825086700001</v>
      </c>
      <c r="I44" s="83">
        <v>118.431104</v>
      </c>
      <c r="J44" s="83">
        <v>52.781496079999997</v>
      </c>
      <c r="K44" s="83">
        <v>0</v>
      </c>
      <c r="L44" s="83">
        <v>16181.877730350001</v>
      </c>
      <c r="M44" s="83">
        <v>2159.2592062199997</v>
      </c>
      <c r="N44" s="83">
        <v>18512.349536650003</v>
      </c>
    </row>
    <row r="45" spans="2:14" x14ac:dyDescent="0.3">
      <c r="B45" s="38" t="s">
        <v>39</v>
      </c>
      <c r="C45" s="79">
        <v>4.2392225400000001</v>
      </c>
      <c r="D45" s="28">
        <v>6.9195729999999997E-2</v>
      </c>
      <c r="E45" s="28">
        <v>0</v>
      </c>
      <c r="F45" s="28">
        <v>382.11472593000002</v>
      </c>
      <c r="G45" s="28">
        <v>258.71905691000001</v>
      </c>
      <c r="H45" s="80">
        <v>645.14220110999997</v>
      </c>
      <c r="I45" s="81">
        <v>4.0337425299999996</v>
      </c>
      <c r="J45" s="81">
        <v>9.0424985000000007</v>
      </c>
      <c r="K45" s="81">
        <v>0</v>
      </c>
      <c r="L45" s="81">
        <v>5382.3434735800001</v>
      </c>
      <c r="M45" s="81">
        <v>598.01535979999994</v>
      </c>
      <c r="N45" s="81">
        <v>5993.4350744100002</v>
      </c>
    </row>
    <row r="46" spans="2:14" x14ac:dyDescent="0.3">
      <c r="B46" s="37" t="s">
        <v>40</v>
      </c>
      <c r="C46" s="79">
        <v>109.37504212</v>
      </c>
      <c r="D46" s="28">
        <v>0</v>
      </c>
      <c r="E46" s="28">
        <v>0</v>
      </c>
      <c r="F46" s="28">
        <v>66.124909250000002</v>
      </c>
      <c r="G46" s="28">
        <v>206.12179315</v>
      </c>
      <c r="H46" s="80">
        <v>381.62174451999999</v>
      </c>
      <c r="I46" s="81">
        <v>0.53050399999999998</v>
      </c>
      <c r="J46" s="81">
        <v>0.42055091</v>
      </c>
      <c r="K46" s="81">
        <v>0</v>
      </c>
      <c r="L46" s="81">
        <v>2735.2445124000001</v>
      </c>
      <c r="M46" s="81">
        <v>946.78126204</v>
      </c>
      <c r="N46" s="81">
        <v>3682.9768293500001</v>
      </c>
    </row>
    <row r="47" spans="2:14" x14ac:dyDescent="0.3">
      <c r="B47" s="37" t="s">
        <v>41</v>
      </c>
      <c r="C47" s="79">
        <v>123.44014052</v>
      </c>
      <c r="D47" s="28">
        <v>0.22188637</v>
      </c>
      <c r="E47" s="28">
        <v>0</v>
      </c>
      <c r="F47" s="28">
        <v>376.20769017000003</v>
      </c>
      <c r="G47" s="28">
        <v>199.78371637000001</v>
      </c>
      <c r="H47" s="80">
        <v>699.65343342999995</v>
      </c>
      <c r="I47" s="81">
        <v>0</v>
      </c>
      <c r="J47" s="81">
        <v>14.647791079999999</v>
      </c>
      <c r="K47" s="81">
        <v>0</v>
      </c>
      <c r="L47" s="81">
        <v>2869.1711473</v>
      </c>
      <c r="M47" s="81">
        <v>698.54360212999995</v>
      </c>
      <c r="N47" s="81">
        <v>3582.3625405100001</v>
      </c>
    </row>
    <row r="48" spans="2:14" ht="16.5" customHeight="1" x14ac:dyDescent="0.3">
      <c r="B48" s="33" t="s">
        <v>42</v>
      </c>
      <c r="C48" s="82">
        <v>237.05440518</v>
      </c>
      <c r="D48" s="83">
        <v>0.29108209999999995</v>
      </c>
      <c r="E48" s="83">
        <v>0</v>
      </c>
      <c r="F48" s="83">
        <v>824.44732535000003</v>
      </c>
      <c r="G48" s="83">
        <v>664.62456642999996</v>
      </c>
      <c r="H48" s="84">
        <v>1726.41737906</v>
      </c>
      <c r="I48" s="83">
        <v>4.5642465300000001</v>
      </c>
      <c r="J48" s="83">
        <v>24.110840489999998</v>
      </c>
      <c r="K48" s="83">
        <v>0</v>
      </c>
      <c r="L48" s="83">
        <v>10986.75913328</v>
      </c>
      <c r="M48" s="83">
        <v>2243.3402239699999</v>
      </c>
      <c r="N48" s="83">
        <v>13258.77444427</v>
      </c>
    </row>
    <row r="51" spans="3:3" x14ac:dyDescent="0.3">
      <c r="C51" s="27"/>
    </row>
  </sheetData>
  <mergeCells count="2">
    <mergeCell ref="C1:H1"/>
    <mergeCell ref="I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6"/>
  <sheetViews>
    <sheetView zoomScaleNormal="100" workbookViewId="0">
      <selection activeCell="AG1" sqref="AG1:AH1048576"/>
    </sheetView>
  </sheetViews>
  <sheetFormatPr defaultColWidth="8.7265625" defaultRowHeight="11.5" x14ac:dyDescent="0.3"/>
  <cols>
    <col min="1" max="1" width="8.7265625" style="3"/>
    <col min="2" max="2" width="14.26953125" style="3" customWidth="1"/>
    <col min="3" max="3" width="6.1796875" style="3" bestFit="1" customWidth="1"/>
    <col min="4" max="4" width="5.1796875" style="3" customWidth="1"/>
    <col min="5" max="5" width="7" style="3" customWidth="1"/>
    <col min="6" max="6" width="6.7265625" style="3" customWidth="1"/>
    <col min="7" max="7" width="6.453125" style="3" customWidth="1"/>
    <col min="8" max="8" width="6.7265625" style="3" customWidth="1"/>
    <col min="9" max="10" width="6.1796875" style="3" bestFit="1" customWidth="1"/>
    <col min="11" max="11" width="6" style="3" customWidth="1"/>
    <col min="12" max="13" width="6.1796875" style="3" bestFit="1" customWidth="1"/>
    <col min="14" max="14" width="6.1796875" style="3" customWidth="1"/>
    <col min="15" max="15" width="7.1796875" style="3" customWidth="1"/>
    <col min="16" max="16" width="6.1796875" style="3" bestFit="1" customWidth="1"/>
    <col min="17" max="17" width="6.1796875" style="18" customWidth="1"/>
    <col min="18" max="18" width="14.26953125" style="3" customWidth="1"/>
    <col min="19" max="19" width="6.1796875" style="3" bestFit="1" customWidth="1"/>
    <col min="20" max="20" width="4.81640625" style="3" bestFit="1" customWidth="1"/>
    <col min="21" max="21" width="6.1796875" style="3" bestFit="1" customWidth="1"/>
    <col min="22" max="22" width="4.453125" style="3" customWidth="1"/>
    <col min="23" max="23" width="4.1796875" style="3" bestFit="1" customWidth="1"/>
    <col min="24" max="26" width="6.1796875" style="3" bestFit="1" customWidth="1"/>
    <col min="27" max="27" width="4.453125" style="3" bestFit="1" customWidth="1"/>
    <col min="28" max="29" width="6.1796875" style="3" bestFit="1" customWidth="1"/>
    <col min="30" max="30" width="4.453125" style="3" bestFit="1" customWidth="1"/>
    <col min="31" max="31" width="5.26953125" style="3" customWidth="1"/>
    <col min="32" max="32" width="8.7265625" style="3"/>
    <col min="33" max="33" width="12" style="18" bestFit="1" customWidth="1"/>
    <col min="34" max="34" width="6.1796875" style="18" bestFit="1" customWidth="1"/>
    <col min="35" max="16384" width="8.7265625" style="3"/>
  </cols>
  <sheetData>
    <row r="1" spans="2:34" s="66" customFormat="1" ht="54" customHeight="1" x14ac:dyDescent="0.3">
      <c r="B1" s="1" t="s">
        <v>143</v>
      </c>
      <c r="C1" s="67" t="s">
        <v>4</v>
      </c>
      <c r="D1" s="67" t="s">
        <v>18</v>
      </c>
      <c r="E1" s="67" t="s">
        <v>5</v>
      </c>
      <c r="F1" s="67" t="s">
        <v>6</v>
      </c>
      <c r="G1" s="67" t="s">
        <v>7</v>
      </c>
      <c r="H1" s="67" t="s">
        <v>8</v>
      </c>
      <c r="I1" s="67" t="s">
        <v>9</v>
      </c>
      <c r="J1" s="67" t="s">
        <v>59</v>
      </c>
      <c r="K1" s="67" t="s">
        <v>60</v>
      </c>
      <c r="L1" s="67" t="s">
        <v>10</v>
      </c>
      <c r="M1" s="67" t="s">
        <v>11</v>
      </c>
      <c r="N1" s="67" t="s">
        <v>62</v>
      </c>
      <c r="O1" s="67" t="s">
        <v>61</v>
      </c>
      <c r="P1" s="21" t="s">
        <v>63</v>
      </c>
      <c r="Q1" s="90"/>
      <c r="R1" s="1" t="s">
        <v>143</v>
      </c>
      <c r="S1" s="67" t="s">
        <v>4</v>
      </c>
      <c r="T1" s="67" t="s">
        <v>18</v>
      </c>
      <c r="U1" s="67" t="s">
        <v>5</v>
      </c>
      <c r="V1" s="67" t="s">
        <v>6</v>
      </c>
      <c r="W1" s="67" t="s">
        <v>7</v>
      </c>
      <c r="X1" s="67" t="s">
        <v>8</v>
      </c>
      <c r="Y1" s="67" t="s">
        <v>9</v>
      </c>
      <c r="Z1" s="67" t="s">
        <v>59</v>
      </c>
      <c r="AA1" s="67" t="s">
        <v>60</v>
      </c>
      <c r="AB1" s="67" t="s">
        <v>10</v>
      </c>
      <c r="AC1" s="67" t="s">
        <v>11</v>
      </c>
      <c r="AD1" s="67" t="s">
        <v>62</v>
      </c>
      <c r="AE1" s="67" t="s">
        <v>61</v>
      </c>
      <c r="AG1" s="76"/>
      <c r="AH1" s="78"/>
    </row>
    <row r="2" spans="2:34" x14ac:dyDescent="0.3">
      <c r="B2" s="3" t="s">
        <v>144</v>
      </c>
      <c r="C2" s="69">
        <v>490.13498125700005</v>
      </c>
      <c r="D2" s="69">
        <v>246.27771221</v>
      </c>
      <c r="E2" s="69">
        <v>989.51773114100001</v>
      </c>
      <c r="F2" s="69">
        <v>775.01876583700005</v>
      </c>
      <c r="G2" s="69">
        <v>71.079714484999997</v>
      </c>
      <c r="H2" s="69">
        <v>508.12410046399998</v>
      </c>
      <c r="I2" s="69">
        <v>321.06945643</v>
      </c>
      <c r="J2" s="69">
        <v>82.599932495000004</v>
      </c>
      <c r="K2" s="69">
        <v>136.006584922</v>
      </c>
      <c r="L2" s="69">
        <v>300.24678275899998</v>
      </c>
      <c r="M2" s="69">
        <v>158.74815178600002</v>
      </c>
      <c r="N2" s="69">
        <v>167.81889971200084</v>
      </c>
      <c r="O2" s="69">
        <v>4246.6428134980006</v>
      </c>
      <c r="P2" s="70">
        <f>O2/O$52*100</f>
        <v>60.142267628244284</v>
      </c>
      <c r="Q2" s="77"/>
      <c r="R2" s="3" t="s">
        <v>144</v>
      </c>
      <c r="S2" s="69">
        <f>C2/$O2*100</f>
        <v>11.541704889780243</v>
      </c>
      <c r="T2" s="69">
        <f t="shared" ref="T2:AE2" si="0">D2/$O2*100</f>
        <v>5.7993507583732642</v>
      </c>
      <c r="U2" s="69">
        <f t="shared" si="0"/>
        <v>23.301176355021123</v>
      </c>
      <c r="V2" s="69">
        <f t="shared" si="0"/>
        <v>18.250151940577496</v>
      </c>
      <c r="W2" s="69">
        <f t="shared" si="0"/>
        <v>1.6737860377395608</v>
      </c>
      <c r="X2" s="69">
        <f t="shared" si="0"/>
        <v>11.965312901968632</v>
      </c>
      <c r="Y2" s="69">
        <f t="shared" si="0"/>
        <v>7.5605477204128686</v>
      </c>
      <c r="Z2" s="69">
        <f t="shared" si="0"/>
        <v>1.9450642807173519</v>
      </c>
      <c r="AA2" s="69">
        <f t="shared" si="0"/>
        <v>3.202684824108625</v>
      </c>
      <c r="AB2" s="69">
        <f t="shared" si="0"/>
        <v>7.0702151309891725</v>
      </c>
      <c r="AC2" s="69">
        <f t="shared" si="0"/>
        <v>3.7382035353059901</v>
      </c>
      <c r="AD2" s="69">
        <f t="shared" si="0"/>
        <v>3.9518016250056784</v>
      </c>
      <c r="AE2" s="69">
        <f t="shared" si="0"/>
        <v>100</v>
      </c>
      <c r="AH2" s="77"/>
    </row>
    <row r="3" spans="2:34" x14ac:dyDescent="0.3">
      <c r="B3" s="3" t="s">
        <v>145</v>
      </c>
      <c r="C3" s="69">
        <v>0.82331341099999999</v>
      </c>
      <c r="D3" s="69">
        <v>26.89047025</v>
      </c>
      <c r="E3" s="69">
        <v>20.562009489999998</v>
      </c>
      <c r="F3" s="69">
        <v>224.22666781000001</v>
      </c>
      <c r="G3" s="69">
        <v>0</v>
      </c>
      <c r="H3" s="69">
        <v>5.5512473E-2</v>
      </c>
      <c r="I3" s="69">
        <v>0.93034033599999999</v>
      </c>
      <c r="J3" s="69">
        <v>15.245576890000001</v>
      </c>
      <c r="K3" s="69">
        <v>1.8392480999999999E-2</v>
      </c>
      <c r="L3" s="69">
        <v>1.2675228600000001</v>
      </c>
      <c r="M3" s="69">
        <v>0.46091324099999997</v>
      </c>
      <c r="N3" s="69">
        <v>0.72016518700003629</v>
      </c>
      <c r="O3" s="69">
        <v>291.20088442900004</v>
      </c>
      <c r="P3" s="70">
        <f t="shared" ref="P3:P52" si="1">O3/O$52*100</f>
        <v>4.1240768988725778</v>
      </c>
      <c r="Q3" s="77"/>
      <c r="R3" s="3" t="s">
        <v>145</v>
      </c>
      <c r="S3" s="69">
        <f t="shared" ref="S3:S52" si="2">C3/$O3*100</f>
        <v>0.28273039507225067</v>
      </c>
      <c r="T3" s="69">
        <f t="shared" ref="T3:T52" si="3">D3/$O3*100</f>
        <v>9.2343367372417351</v>
      </c>
      <c r="U3" s="69">
        <f t="shared" ref="U3:U52" si="4">E3/$O3*100</f>
        <v>7.0611081866454217</v>
      </c>
      <c r="V3" s="69">
        <f t="shared" ref="V3:V52" si="5">F3/$O3*100</f>
        <v>77.000682278034233</v>
      </c>
      <c r="W3" s="69">
        <f t="shared" ref="W3:W52" si="6">G3/$O3*100</f>
        <v>0</v>
      </c>
      <c r="X3" s="69">
        <f t="shared" ref="X3:X52" si="7">H3/$O3*100</f>
        <v>1.906329134571531E-2</v>
      </c>
      <c r="Y3" s="69">
        <f t="shared" ref="Y3:Y52" si="8">I3/$O3*100</f>
        <v>0.31948403516158741</v>
      </c>
      <c r="Z3" s="69">
        <f t="shared" ref="Z3:Z52" si="9">J3/$O3*100</f>
        <v>5.2354157233739942</v>
      </c>
      <c r="AA3" s="69">
        <f t="shared" ref="AA3:AA52" si="10">K3/$O3*100</f>
        <v>6.3160800613860819E-3</v>
      </c>
      <c r="AB3" s="69">
        <f t="shared" ref="AB3:AB52" si="11">L3/$O3*100</f>
        <v>0.43527438540765995</v>
      </c>
      <c r="AC3" s="69">
        <f t="shared" ref="AC3:AC52" si="12">M3/$O3*100</f>
        <v>0.15828016522126284</v>
      </c>
      <c r="AD3" s="69">
        <f t="shared" ref="AD3:AD52" si="13">N3/$O3*100</f>
        <v>0.2473087224347443</v>
      </c>
      <c r="AE3" s="69">
        <f t="shared" ref="AE3:AE52" si="14">O3/$O3*100</f>
        <v>100</v>
      </c>
      <c r="AH3" s="77"/>
    </row>
    <row r="4" spans="2:34" x14ac:dyDescent="0.3">
      <c r="B4" s="3" t="s">
        <v>146</v>
      </c>
      <c r="C4" s="69">
        <v>34.861921729999999</v>
      </c>
      <c r="D4" s="69">
        <v>0</v>
      </c>
      <c r="E4" s="69">
        <v>9.809026320000001</v>
      </c>
      <c r="F4" s="69">
        <v>0</v>
      </c>
      <c r="G4" s="69">
        <v>0</v>
      </c>
      <c r="H4" s="69">
        <v>0.59162393000000002</v>
      </c>
      <c r="I4" s="69">
        <v>3.1171100000000002E-3</v>
      </c>
      <c r="J4" s="69">
        <v>0</v>
      </c>
      <c r="K4" s="69">
        <v>0.58725190999999999</v>
      </c>
      <c r="L4" s="69">
        <v>0</v>
      </c>
      <c r="M4" s="69">
        <v>5.40187375</v>
      </c>
      <c r="N4" s="69">
        <v>3.620263000001013E-2</v>
      </c>
      <c r="O4" s="69">
        <v>51.29101738</v>
      </c>
      <c r="P4" s="70">
        <f t="shared" si="1"/>
        <v>0.72639923574169019</v>
      </c>
      <c r="Q4" s="77"/>
      <c r="R4" s="3" t="s">
        <v>146</v>
      </c>
      <c r="S4" s="69">
        <f t="shared" si="2"/>
        <v>67.968863771444262</v>
      </c>
      <c r="T4" s="69">
        <f t="shared" si="3"/>
        <v>0</v>
      </c>
      <c r="U4" s="69">
        <f t="shared" si="4"/>
        <v>19.124257659636232</v>
      </c>
      <c r="V4" s="69">
        <f t="shared" si="5"/>
        <v>0</v>
      </c>
      <c r="W4" s="69">
        <f t="shared" si="6"/>
        <v>0</v>
      </c>
      <c r="X4" s="69">
        <f t="shared" si="7"/>
        <v>1.1534649929379117</v>
      </c>
      <c r="Y4" s="69">
        <f t="shared" si="8"/>
        <v>6.0773019511511208E-3</v>
      </c>
      <c r="Z4" s="69">
        <f t="shared" si="9"/>
        <v>0</v>
      </c>
      <c r="AA4" s="69">
        <f t="shared" si="10"/>
        <v>1.1449410442558081</v>
      </c>
      <c r="AB4" s="69">
        <f t="shared" si="11"/>
        <v>0</v>
      </c>
      <c r="AC4" s="69">
        <f t="shared" si="12"/>
        <v>10.531812441892335</v>
      </c>
      <c r="AD4" s="69">
        <f t="shared" si="13"/>
        <v>7.058278788232164E-2</v>
      </c>
      <c r="AE4" s="69">
        <f t="shared" si="14"/>
        <v>100</v>
      </c>
      <c r="AH4" s="77"/>
    </row>
    <row r="5" spans="2:34" x14ac:dyDescent="0.3">
      <c r="B5" s="3" t="s">
        <v>147</v>
      </c>
      <c r="C5" s="69">
        <v>0</v>
      </c>
      <c r="D5" s="69">
        <v>0</v>
      </c>
      <c r="E5" s="69">
        <v>0</v>
      </c>
      <c r="F5" s="69">
        <v>0</v>
      </c>
      <c r="G5" s="69">
        <v>0</v>
      </c>
      <c r="H5" s="69">
        <v>1.1121020000000001E-2</v>
      </c>
      <c r="I5" s="69">
        <v>0</v>
      </c>
      <c r="J5" s="69">
        <v>0</v>
      </c>
      <c r="K5" s="69">
        <v>4.4203839400000007</v>
      </c>
      <c r="L5" s="69">
        <v>0</v>
      </c>
      <c r="M5" s="69">
        <v>0</v>
      </c>
      <c r="N5" s="69">
        <v>6.2300669999999926E-2</v>
      </c>
      <c r="O5" s="69">
        <v>4.4938056299999998</v>
      </c>
      <c r="P5" s="70">
        <f t="shared" si="1"/>
        <v>6.364266380250351E-2</v>
      </c>
      <c r="Q5" s="77"/>
      <c r="R5" s="3" t="s">
        <v>147</v>
      </c>
      <c r="S5" s="69">
        <f t="shared" si="2"/>
        <v>0</v>
      </c>
      <c r="T5" s="69">
        <f t="shared" si="3"/>
        <v>0</v>
      </c>
      <c r="U5" s="69">
        <f t="shared" si="4"/>
        <v>0</v>
      </c>
      <c r="V5" s="69">
        <f t="shared" si="5"/>
        <v>0</v>
      </c>
      <c r="W5" s="69">
        <f t="shared" si="6"/>
        <v>0</v>
      </c>
      <c r="X5" s="69">
        <f t="shared" si="7"/>
        <v>0.24747443293402968</v>
      </c>
      <c r="Y5" s="69">
        <f t="shared" si="8"/>
        <v>0</v>
      </c>
      <c r="Z5" s="69">
        <f t="shared" si="9"/>
        <v>0</v>
      </c>
      <c r="AA5" s="69">
        <f t="shared" si="10"/>
        <v>98.366157861616301</v>
      </c>
      <c r="AB5" s="69">
        <f t="shared" si="11"/>
        <v>0</v>
      </c>
      <c r="AC5" s="69">
        <f t="shared" si="12"/>
        <v>0</v>
      </c>
      <c r="AD5" s="69">
        <f t="shared" si="13"/>
        <v>1.3863677054496888</v>
      </c>
      <c r="AE5" s="69">
        <f t="shared" si="14"/>
        <v>100</v>
      </c>
      <c r="AH5" s="77"/>
    </row>
    <row r="6" spans="2:34" x14ac:dyDescent="0.3">
      <c r="B6" s="4" t="s">
        <v>148</v>
      </c>
      <c r="C6" s="71">
        <v>525.82021639800007</v>
      </c>
      <c r="D6" s="71">
        <v>273.16818246000003</v>
      </c>
      <c r="E6" s="71">
        <v>1019.8887669510001</v>
      </c>
      <c r="F6" s="71">
        <v>999.24543364700003</v>
      </c>
      <c r="G6" s="71">
        <v>71.079714484999997</v>
      </c>
      <c r="H6" s="71">
        <v>508.78235788699999</v>
      </c>
      <c r="I6" s="71">
        <v>322.00291387600004</v>
      </c>
      <c r="J6" s="71">
        <v>97.845509385</v>
      </c>
      <c r="K6" s="71">
        <v>141.03261325299999</v>
      </c>
      <c r="L6" s="71">
        <v>301.51430561900003</v>
      </c>
      <c r="M6" s="71">
        <v>164.610938777</v>
      </c>
      <c r="N6" s="71">
        <v>168.63756819899942</v>
      </c>
      <c r="O6" s="71">
        <v>4593.6285209369998</v>
      </c>
      <c r="P6" s="72">
        <f t="shared" si="1"/>
        <v>65.056386426661035</v>
      </c>
      <c r="Q6" s="91"/>
      <c r="R6" s="4" t="s">
        <v>148</v>
      </c>
      <c r="S6" s="71">
        <f t="shared" si="2"/>
        <v>11.446729181547841</v>
      </c>
      <c r="T6" s="71">
        <f t="shared" si="3"/>
        <v>5.9466755140287164</v>
      </c>
      <c r="U6" s="71">
        <f t="shared" si="4"/>
        <v>22.202247358542721</v>
      </c>
      <c r="V6" s="71">
        <f t="shared" si="5"/>
        <v>21.752856790500243</v>
      </c>
      <c r="W6" s="71">
        <f t="shared" si="6"/>
        <v>1.54735443149202</v>
      </c>
      <c r="X6" s="71">
        <f t="shared" si="7"/>
        <v>11.075827215197181</v>
      </c>
      <c r="Y6" s="71">
        <f t="shared" si="8"/>
        <v>7.0097726102222664</v>
      </c>
      <c r="Z6" s="71">
        <f t="shared" si="9"/>
        <v>2.1300265996485419</v>
      </c>
      <c r="AA6" s="71">
        <f t="shared" si="10"/>
        <v>3.0701788925725415</v>
      </c>
      <c r="AB6" s="71">
        <f t="shared" si="11"/>
        <v>6.5637502955397391</v>
      </c>
      <c r="AC6" s="71">
        <f t="shared" si="12"/>
        <v>3.5834621373219564</v>
      </c>
      <c r="AD6" s="71">
        <f t="shared" si="13"/>
        <v>3.6711189733862297</v>
      </c>
      <c r="AE6" s="71">
        <f t="shared" si="14"/>
        <v>100</v>
      </c>
      <c r="AH6" s="77"/>
    </row>
    <row r="7" spans="2:34" x14ac:dyDescent="0.3">
      <c r="B7" s="3" t="s">
        <v>149</v>
      </c>
      <c r="C7" s="69">
        <v>4.3854000000000001E-4</v>
      </c>
      <c r="D7" s="69">
        <v>0</v>
      </c>
      <c r="E7" s="69">
        <v>7.1512509900000003</v>
      </c>
      <c r="F7" s="69">
        <v>231.99218438</v>
      </c>
      <c r="G7" s="69">
        <v>0</v>
      </c>
      <c r="H7" s="69">
        <v>0</v>
      </c>
      <c r="I7" s="69">
        <v>2.8389651900000001</v>
      </c>
      <c r="J7" s="69">
        <v>0</v>
      </c>
      <c r="K7" s="69">
        <v>4.3796250000000002E-2</v>
      </c>
      <c r="L7" s="69">
        <v>0</v>
      </c>
      <c r="M7" s="69">
        <v>0</v>
      </c>
      <c r="N7" s="69">
        <v>-9.9998712539672853E-10</v>
      </c>
      <c r="O7" s="69">
        <v>242.026635349</v>
      </c>
      <c r="P7" s="70">
        <f t="shared" si="1"/>
        <v>3.4276559898224881</v>
      </c>
      <c r="Q7" s="77"/>
      <c r="R7" s="3" t="s">
        <v>149</v>
      </c>
      <c r="S7" s="69">
        <f t="shared" si="2"/>
        <v>1.8119493309801612E-4</v>
      </c>
      <c r="T7" s="69">
        <f t="shared" si="3"/>
        <v>0</v>
      </c>
      <c r="U7" s="69">
        <f t="shared" si="4"/>
        <v>2.9547371840656993</v>
      </c>
      <c r="V7" s="69">
        <f t="shared" si="5"/>
        <v>95.853988981613355</v>
      </c>
      <c r="W7" s="69">
        <f t="shared" si="6"/>
        <v>0</v>
      </c>
      <c r="X7" s="69">
        <f t="shared" si="7"/>
        <v>0</v>
      </c>
      <c r="Y7" s="69">
        <f t="shared" si="8"/>
        <v>1.1729970075013605</v>
      </c>
      <c r="Z7" s="69">
        <f t="shared" si="9"/>
        <v>0</v>
      </c>
      <c r="AA7" s="69">
        <f t="shared" si="10"/>
        <v>1.809563229966249E-2</v>
      </c>
      <c r="AB7" s="69">
        <f t="shared" si="11"/>
        <v>0</v>
      </c>
      <c r="AC7" s="69">
        <f t="shared" si="12"/>
        <v>0</v>
      </c>
      <c r="AD7" s="69">
        <f t="shared" si="13"/>
        <v>-4.1317234524818188E-10</v>
      </c>
      <c r="AE7" s="69">
        <f t="shared" si="14"/>
        <v>100</v>
      </c>
      <c r="AH7" s="77"/>
    </row>
    <row r="8" spans="2:34" x14ac:dyDescent="0.3">
      <c r="B8" s="3" t="s">
        <v>150</v>
      </c>
      <c r="C8" s="69">
        <v>0.744269336</v>
      </c>
      <c r="D8" s="69">
        <v>0</v>
      </c>
      <c r="E8" s="69">
        <v>14.105040972999999</v>
      </c>
      <c r="F8" s="69">
        <v>42.149708789999998</v>
      </c>
      <c r="G8" s="69">
        <v>2.3938190999999998E-2</v>
      </c>
      <c r="H8" s="69">
        <v>7.519449754</v>
      </c>
      <c r="I8" s="69">
        <v>28.075398752999998</v>
      </c>
      <c r="J8" s="69">
        <v>0</v>
      </c>
      <c r="K8" s="69">
        <v>0.937216524</v>
      </c>
      <c r="L8" s="69">
        <v>0</v>
      </c>
      <c r="M8" s="69">
        <v>3.7252299999999999E-3</v>
      </c>
      <c r="N8" s="69">
        <v>6.292464430000007</v>
      </c>
      <c r="O8" s="69">
        <v>99.851211981000006</v>
      </c>
      <c r="P8" s="70">
        <f t="shared" si="1"/>
        <v>1.4141237155331292</v>
      </c>
      <c r="Q8" s="77"/>
      <c r="R8" s="3" t="s">
        <v>150</v>
      </c>
      <c r="S8" s="69">
        <f t="shared" si="2"/>
        <v>0.74537836971034643</v>
      </c>
      <c r="T8" s="69">
        <f t="shared" si="3"/>
        <v>0</v>
      </c>
      <c r="U8" s="69">
        <f t="shared" si="4"/>
        <v>14.126058856134815</v>
      </c>
      <c r="V8" s="69">
        <f t="shared" si="5"/>
        <v>42.212515956261377</v>
      </c>
      <c r="W8" s="69">
        <f t="shared" si="6"/>
        <v>2.3973861233206693E-2</v>
      </c>
      <c r="X8" s="69">
        <f t="shared" si="7"/>
        <v>7.5306544655970962</v>
      </c>
      <c r="Y8" s="69">
        <f t="shared" si="8"/>
        <v>28.11723382821059</v>
      </c>
      <c r="Z8" s="69">
        <f t="shared" si="9"/>
        <v>0</v>
      </c>
      <c r="AA8" s="69">
        <f t="shared" si="10"/>
        <v>0.93861306778963927</v>
      </c>
      <c r="AB8" s="69">
        <f t="shared" si="11"/>
        <v>0</v>
      </c>
      <c r="AC8" s="69">
        <f t="shared" si="12"/>
        <v>3.7307809550762871E-3</v>
      </c>
      <c r="AD8" s="69">
        <f t="shared" si="13"/>
        <v>6.3018408141078508</v>
      </c>
      <c r="AE8" s="69">
        <f t="shared" si="14"/>
        <v>100</v>
      </c>
      <c r="AH8" s="77"/>
    </row>
    <row r="9" spans="2:34" x14ac:dyDescent="0.3">
      <c r="B9" s="3" t="s">
        <v>151</v>
      </c>
      <c r="C9" s="69">
        <v>1.5582083459999998</v>
      </c>
      <c r="D9" s="69">
        <v>0</v>
      </c>
      <c r="E9" s="69">
        <v>23.95465737</v>
      </c>
      <c r="F9" s="69">
        <v>0.23528658999999999</v>
      </c>
      <c r="G9" s="69">
        <v>0.21641109</v>
      </c>
      <c r="H9" s="69">
        <v>4.1124889999999997E-2</v>
      </c>
      <c r="I9" s="69">
        <v>2.5826930299999997</v>
      </c>
      <c r="J9" s="69">
        <v>0</v>
      </c>
      <c r="K9" s="69">
        <v>0.90170664</v>
      </c>
      <c r="L9" s="69">
        <v>1.5569276699999999</v>
      </c>
      <c r="M9" s="69">
        <v>2.5845822300000001</v>
      </c>
      <c r="N9" s="69">
        <v>3.1101951200000046</v>
      </c>
      <c r="O9" s="69">
        <v>36.741792976000006</v>
      </c>
      <c r="P9" s="70">
        <f t="shared" si="1"/>
        <v>0.52034862439583385</v>
      </c>
      <c r="Q9" s="77"/>
      <c r="R9" s="3" t="s">
        <v>151</v>
      </c>
      <c r="S9" s="69">
        <f t="shared" si="2"/>
        <v>4.2409698051965847</v>
      </c>
      <c r="T9" s="69">
        <f t="shared" si="3"/>
        <v>0</v>
      </c>
      <c r="U9" s="69">
        <f t="shared" si="4"/>
        <v>65.197301028959984</v>
      </c>
      <c r="V9" s="69">
        <f t="shared" si="5"/>
        <v>0.64037862864692219</v>
      </c>
      <c r="W9" s="69">
        <f t="shared" si="6"/>
        <v>0.58900525116278679</v>
      </c>
      <c r="X9" s="69">
        <f t="shared" si="7"/>
        <v>0.11192945871439387</v>
      </c>
      <c r="Y9" s="69">
        <f t="shared" si="8"/>
        <v>7.0293059233310489</v>
      </c>
      <c r="Z9" s="69">
        <f t="shared" si="9"/>
        <v>0</v>
      </c>
      <c r="AA9" s="69">
        <f t="shared" si="10"/>
        <v>2.4541715767355203</v>
      </c>
      <c r="AB9" s="69">
        <f t="shared" si="11"/>
        <v>4.2374841941355328</v>
      </c>
      <c r="AC9" s="69">
        <f t="shared" si="12"/>
        <v>7.0344477518782682</v>
      </c>
      <c r="AD9" s="69">
        <f t="shared" si="13"/>
        <v>8.4650063812389504</v>
      </c>
      <c r="AE9" s="69">
        <f t="shared" si="14"/>
        <v>100</v>
      </c>
      <c r="AH9" s="77"/>
    </row>
    <row r="10" spans="2:34" x14ac:dyDescent="0.3">
      <c r="B10" s="3" t="s">
        <v>152</v>
      </c>
      <c r="C10" s="69">
        <v>0</v>
      </c>
      <c r="D10" s="69">
        <v>13.260161070000001</v>
      </c>
      <c r="E10" s="69">
        <v>1.2650399999999999E-4</v>
      </c>
      <c r="F10" s="69">
        <v>0</v>
      </c>
      <c r="G10" s="69">
        <v>0</v>
      </c>
      <c r="H10" s="69">
        <v>0</v>
      </c>
      <c r="I10" s="69">
        <v>0</v>
      </c>
      <c r="J10" s="69">
        <v>0</v>
      </c>
      <c r="K10" s="69">
        <v>0</v>
      </c>
      <c r="L10" s="69">
        <v>0</v>
      </c>
      <c r="M10" s="69">
        <v>0</v>
      </c>
      <c r="N10" s="69">
        <v>0</v>
      </c>
      <c r="O10" s="69">
        <v>13.260287573999999</v>
      </c>
      <c r="P10" s="70">
        <f t="shared" si="1"/>
        <v>0.1877962897110432</v>
      </c>
      <c r="Q10" s="77"/>
      <c r="R10" s="3" t="s">
        <v>152</v>
      </c>
      <c r="S10" s="69">
        <f t="shared" si="2"/>
        <v>0</v>
      </c>
      <c r="T10" s="69">
        <f t="shared" si="3"/>
        <v>99.999045993540534</v>
      </c>
      <c r="U10" s="69">
        <f t="shared" si="4"/>
        <v>9.5400645946805613E-4</v>
      </c>
      <c r="V10" s="69">
        <f t="shared" si="5"/>
        <v>0</v>
      </c>
      <c r="W10" s="69">
        <f t="shared" si="6"/>
        <v>0</v>
      </c>
      <c r="X10" s="69">
        <f t="shared" si="7"/>
        <v>0</v>
      </c>
      <c r="Y10" s="69">
        <f t="shared" si="8"/>
        <v>0</v>
      </c>
      <c r="Z10" s="69">
        <f t="shared" si="9"/>
        <v>0</v>
      </c>
      <c r="AA10" s="69">
        <f t="shared" si="10"/>
        <v>0</v>
      </c>
      <c r="AB10" s="69">
        <f t="shared" si="11"/>
        <v>0</v>
      </c>
      <c r="AC10" s="69">
        <f t="shared" si="12"/>
        <v>0</v>
      </c>
      <c r="AD10" s="69">
        <f t="shared" si="13"/>
        <v>0</v>
      </c>
      <c r="AE10" s="69">
        <f t="shared" si="14"/>
        <v>100</v>
      </c>
      <c r="AH10" s="77"/>
    </row>
    <row r="11" spans="2:34" x14ac:dyDescent="0.3">
      <c r="B11" s="68" t="s">
        <v>153</v>
      </c>
      <c r="C11" s="71">
        <v>7.1482699998617174E-3</v>
      </c>
      <c r="D11" s="71">
        <v>0</v>
      </c>
      <c r="E11" s="71">
        <v>6.2582381289999489</v>
      </c>
      <c r="F11" s="71">
        <v>0</v>
      </c>
      <c r="G11" s="71">
        <v>0</v>
      </c>
      <c r="H11" s="71">
        <v>1.5309304300000668</v>
      </c>
      <c r="I11" s="71">
        <v>0</v>
      </c>
      <c r="J11" s="71">
        <v>0</v>
      </c>
      <c r="K11" s="71">
        <v>3.2019889760000408</v>
      </c>
      <c r="L11" s="71">
        <v>0</v>
      </c>
      <c r="M11" s="71">
        <v>7.1315850000083451E-3</v>
      </c>
      <c r="N11" s="71">
        <v>0.92593253199952841</v>
      </c>
      <c r="O11" s="71">
        <v>11.931369920999527</v>
      </c>
      <c r="P11" s="72">
        <f t="shared" si="1"/>
        <v>0.16897574730785048</v>
      </c>
      <c r="Q11" s="91"/>
      <c r="R11" s="68" t="s">
        <v>153</v>
      </c>
      <c r="S11" s="71">
        <f t="shared" si="2"/>
        <v>5.9911561264063842E-2</v>
      </c>
      <c r="T11" s="71">
        <f t="shared" si="3"/>
        <v>0</v>
      </c>
      <c r="U11" s="71">
        <f t="shared" si="4"/>
        <v>52.451966290855538</v>
      </c>
      <c r="V11" s="71">
        <f t="shared" si="5"/>
        <v>0</v>
      </c>
      <c r="W11" s="71">
        <f t="shared" si="6"/>
        <v>0</v>
      </c>
      <c r="X11" s="71">
        <f t="shared" si="7"/>
        <v>12.831137079285327</v>
      </c>
      <c r="Y11" s="71">
        <f t="shared" si="8"/>
        <v>0</v>
      </c>
      <c r="Z11" s="71">
        <f t="shared" si="9"/>
        <v>0</v>
      </c>
      <c r="AA11" s="71">
        <f t="shared" si="10"/>
        <v>26.836725348398222</v>
      </c>
      <c r="AB11" s="71">
        <f t="shared" si="11"/>
        <v>0</v>
      </c>
      <c r="AC11" s="71">
        <f t="shared" si="12"/>
        <v>5.9771719821179681E-2</v>
      </c>
      <c r="AD11" s="71">
        <f t="shared" si="13"/>
        <v>7.7604880087563348</v>
      </c>
      <c r="AE11" s="71">
        <f t="shared" si="14"/>
        <v>100</v>
      </c>
      <c r="AH11" s="77"/>
    </row>
    <row r="12" spans="2:34" x14ac:dyDescent="0.3">
      <c r="B12" s="4" t="s">
        <v>154</v>
      </c>
      <c r="C12" s="71">
        <v>528.13028088999999</v>
      </c>
      <c r="D12" s="71">
        <v>286.42834352999995</v>
      </c>
      <c r="E12" s="71">
        <v>1071.3580809170001</v>
      </c>
      <c r="F12" s="71">
        <v>1273.6226134059998</v>
      </c>
      <c r="G12" s="71">
        <v>71.320063766000004</v>
      </c>
      <c r="H12" s="71">
        <v>517.87386296099999</v>
      </c>
      <c r="I12" s="71">
        <v>355.49997084899996</v>
      </c>
      <c r="J12" s="71">
        <v>97.845509385</v>
      </c>
      <c r="K12" s="71">
        <v>146.117321643</v>
      </c>
      <c r="L12" s="71">
        <v>303.07123328899996</v>
      </c>
      <c r="M12" s="71">
        <v>167.20637782200001</v>
      </c>
      <c r="N12" s="71">
        <v>178.96616028000068</v>
      </c>
      <c r="O12" s="71">
        <v>4997.4398187380002</v>
      </c>
      <c r="P12" s="72">
        <f t="shared" si="1"/>
        <v>70.775286793431405</v>
      </c>
      <c r="Q12" s="91"/>
      <c r="R12" s="4" t="s">
        <v>154</v>
      </c>
      <c r="S12" s="71">
        <f t="shared" si="2"/>
        <v>10.568016825530645</v>
      </c>
      <c r="T12" s="71">
        <f t="shared" si="3"/>
        <v>5.7315016072035752</v>
      </c>
      <c r="U12" s="71">
        <f t="shared" si="4"/>
        <v>21.438138722549926</v>
      </c>
      <c r="V12" s="71">
        <f t="shared" si="5"/>
        <v>25.485501768936299</v>
      </c>
      <c r="W12" s="71">
        <f t="shared" si="6"/>
        <v>1.4271320186505099</v>
      </c>
      <c r="X12" s="71">
        <f t="shared" si="7"/>
        <v>10.36278337998632</v>
      </c>
      <c r="Y12" s="71">
        <f t="shared" si="8"/>
        <v>7.1136418594986521</v>
      </c>
      <c r="Z12" s="71">
        <f t="shared" si="9"/>
        <v>1.9579127099865479</v>
      </c>
      <c r="AA12" s="71">
        <f t="shared" si="10"/>
        <v>2.9238435467522828</v>
      </c>
      <c r="AB12" s="71">
        <f t="shared" si="11"/>
        <v>6.0645299249553402</v>
      </c>
      <c r="AC12" s="71">
        <f t="shared" si="12"/>
        <v>3.3458407481978343</v>
      </c>
      <c r="AD12" s="71">
        <f t="shared" si="13"/>
        <v>3.5811568877520745</v>
      </c>
      <c r="AE12" s="71">
        <f t="shared" si="14"/>
        <v>100</v>
      </c>
      <c r="AH12" s="77"/>
    </row>
    <row r="13" spans="2:34" x14ac:dyDescent="0.3">
      <c r="B13" s="3" t="s">
        <v>155</v>
      </c>
      <c r="C13" s="69">
        <v>2.9174843900000003</v>
      </c>
      <c r="D13" s="69">
        <v>0</v>
      </c>
      <c r="E13" s="69">
        <v>1.1998E-4</v>
      </c>
      <c r="F13" s="69">
        <v>0</v>
      </c>
      <c r="G13" s="69">
        <v>0</v>
      </c>
      <c r="H13" s="69">
        <v>7.7747510399999999</v>
      </c>
      <c r="I13" s="69">
        <v>1.0295120000000001E-2</v>
      </c>
      <c r="J13" s="69">
        <v>0</v>
      </c>
      <c r="K13" s="69">
        <v>3.8455E-3</v>
      </c>
      <c r="L13" s="69">
        <v>3.05653E-3</v>
      </c>
      <c r="M13" s="69">
        <v>0</v>
      </c>
      <c r="N13" s="69">
        <v>4.4437860000001266E-2</v>
      </c>
      <c r="O13" s="69">
        <v>10.753990419999999</v>
      </c>
      <c r="P13" s="70">
        <f t="shared" si="1"/>
        <v>0.15230133503468943</v>
      </c>
      <c r="Q13" s="77"/>
      <c r="R13" s="3" t="s">
        <v>155</v>
      </c>
      <c r="S13" s="69">
        <f t="shared" si="2"/>
        <v>27.12931922065075</v>
      </c>
      <c r="T13" s="69">
        <f t="shared" si="3"/>
        <v>0</v>
      </c>
      <c r="U13" s="69">
        <f t="shared" si="4"/>
        <v>1.1156788811794386E-3</v>
      </c>
      <c r="V13" s="69">
        <f t="shared" si="5"/>
        <v>0</v>
      </c>
      <c r="W13" s="69">
        <f t="shared" si="6"/>
        <v>0</v>
      </c>
      <c r="X13" s="69">
        <f t="shared" si="7"/>
        <v>72.296428919452211</v>
      </c>
      <c r="Y13" s="69">
        <f t="shared" si="8"/>
        <v>9.5733021863711146E-2</v>
      </c>
      <c r="Z13" s="69">
        <f t="shared" si="9"/>
        <v>0</v>
      </c>
      <c r="AA13" s="69">
        <f t="shared" si="10"/>
        <v>3.5758819283009925E-2</v>
      </c>
      <c r="AB13" s="69">
        <f t="shared" si="11"/>
        <v>2.8422286803562173E-2</v>
      </c>
      <c r="AC13" s="69">
        <f t="shared" si="12"/>
        <v>0</v>
      </c>
      <c r="AD13" s="69">
        <f t="shared" si="13"/>
        <v>0.41322205306559373</v>
      </c>
      <c r="AE13" s="69">
        <f t="shared" si="14"/>
        <v>100</v>
      </c>
      <c r="AH13" s="77"/>
    </row>
    <row r="14" spans="2:34" x14ac:dyDescent="0.3">
      <c r="B14" s="3" t="s">
        <v>156</v>
      </c>
      <c r="C14" s="69">
        <v>0.85341613000000005</v>
      </c>
      <c r="D14" s="69">
        <v>0</v>
      </c>
      <c r="E14" s="69">
        <v>0</v>
      </c>
      <c r="F14" s="69">
        <v>0</v>
      </c>
      <c r="G14" s="69">
        <v>0</v>
      </c>
      <c r="H14" s="69">
        <v>9.2568249499999986</v>
      </c>
      <c r="I14" s="69">
        <v>0</v>
      </c>
      <c r="J14" s="69">
        <v>0</v>
      </c>
      <c r="K14" s="69">
        <v>1.0013080000000001E-2</v>
      </c>
      <c r="L14" s="69">
        <v>0</v>
      </c>
      <c r="M14" s="69">
        <v>7.1415300000000001E-3</v>
      </c>
      <c r="N14" s="69">
        <v>4.0518550000000743E-2</v>
      </c>
      <c r="O14" s="69">
        <v>10.16791424</v>
      </c>
      <c r="P14" s="70">
        <f t="shared" si="1"/>
        <v>0.14400114309105266</v>
      </c>
      <c r="Q14" s="77"/>
      <c r="R14" s="3" t="s">
        <v>156</v>
      </c>
      <c r="S14" s="69">
        <f t="shared" si="2"/>
        <v>8.3932270656130168</v>
      </c>
      <c r="T14" s="69">
        <f t="shared" si="3"/>
        <v>0</v>
      </c>
      <c r="U14" s="69">
        <f t="shared" si="4"/>
        <v>0</v>
      </c>
      <c r="V14" s="69">
        <f t="shared" si="5"/>
        <v>0</v>
      </c>
      <c r="W14" s="69">
        <f t="shared" si="6"/>
        <v>0</v>
      </c>
      <c r="X14" s="69">
        <f t="shared" si="7"/>
        <v>91.039565554006856</v>
      </c>
      <c r="Y14" s="69">
        <f t="shared" si="8"/>
        <v>0</v>
      </c>
      <c r="Z14" s="69">
        <f t="shared" si="9"/>
        <v>0</v>
      </c>
      <c r="AA14" s="69">
        <f t="shared" si="10"/>
        <v>9.8477227124999817E-2</v>
      </c>
      <c r="AB14" s="69">
        <f t="shared" si="11"/>
        <v>0</v>
      </c>
      <c r="AC14" s="69">
        <f t="shared" si="12"/>
        <v>7.0235938575343451E-2</v>
      </c>
      <c r="AD14" s="69">
        <f t="shared" si="13"/>
        <v>0.39849421467977231</v>
      </c>
      <c r="AE14" s="69">
        <f t="shared" si="14"/>
        <v>100</v>
      </c>
      <c r="AH14" s="77"/>
    </row>
    <row r="15" spans="2:34" x14ac:dyDescent="0.3">
      <c r="B15" s="68" t="s">
        <v>157</v>
      </c>
      <c r="C15" s="71">
        <v>8.8982999000012872E-2</v>
      </c>
      <c r="D15" s="71">
        <v>0</v>
      </c>
      <c r="E15" s="71">
        <v>0.27790016799998285</v>
      </c>
      <c r="F15" s="71">
        <v>0</v>
      </c>
      <c r="G15" s="71">
        <v>0</v>
      </c>
      <c r="H15" s="71">
        <v>0.13414739899998904</v>
      </c>
      <c r="I15" s="71">
        <v>8.3864980000257494E-3</v>
      </c>
      <c r="J15" s="71">
        <v>0</v>
      </c>
      <c r="K15" s="71">
        <v>0.29312501999998092</v>
      </c>
      <c r="L15" s="71">
        <v>8.7480330000042919E-2</v>
      </c>
      <c r="M15" s="71">
        <v>9.5677110000014304E-2</v>
      </c>
      <c r="N15" s="71">
        <v>0.82869641199982169</v>
      </c>
      <c r="O15" s="71">
        <v>1.8143959359998703</v>
      </c>
      <c r="P15" s="72">
        <f t="shared" si="1"/>
        <v>2.5696035847342254E-2</v>
      </c>
      <c r="Q15" s="91"/>
      <c r="R15" s="68" t="s">
        <v>157</v>
      </c>
      <c r="S15" s="71">
        <f t="shared" si="2"/>
        <v>4.9042768027903714</v>
      </c>
      <c r="T15" s="71">
        <f t="shared" si="3"/>
        <v>0</v>
      </c>
      <c r="U15" s="71">
        <f t="shared" si="4"/>
        <v>15.316401590529285</v>
      </c>
      <c r="V15" s="71">
        <f t="shared" si="5"/>
        <v>0</v>
      </c>
      <c r="W15" s="71">
        <f t="shared" si="6"/>
        <v>0</v>
      </c>
      <c r="X15" s="71">
        <f t="shared" si="7"/>
        <v>7.3935019550219403</v>
      </c>
      <c r="Y15" s="71">
        <f t="shared" si="8"/>
        <v>0.46221984042331704</v>
      </c>
      <c r="Z15" s="71">
        <f t="shared" si="9"/>
        <v>0</v>
      </c>
      <c r="AA15" s="71">
        <f t="shared" si="10"/>
        <v>16.155515683430295</v>
      </c>
      <c r="AB15" s="71">
        <f t="shared" si="11"/>
        <v>4.8214575586466246</v>
      </c>
      <c r="AC15" s="71">
        <f t="shared" si="12"/>
        <v>5.2732211366693198</v>
      </c>
      <c r="AD15" s="71">
        <f t="shared" si="13"/>
        <v>45.673405432488849</v>
      </c>
      <c r="AE15" s="71">
        <f t="shared" si="14"/>
        <v>100</v>
      </c>
      <c r="AH15" s="77"/>
    </row>
    <row r="16" spans="2:34" x14ac:dyDescent="0.3">
      <c r="B16" s="4" t="s">
        <v>158</v>
      </c>
      <c r="C16" s="71">
        <v>531.99016440899993</v>
      </c>
      <c r="D16" s="71">
        <v>286.42834352999995</v>
      </c>
      <c r="E16" s="71">
        <v>1071.636101065</v>
      </c>
      <c r="F16" s="71">
        <v>1273.6226134059998</v>
      </c>
      <c r="G16" s="71">
        <v>71.320063766000004</v>
      </c>
      <c r="H16" s="71">
        <v>535.03958635000004</v>
      </c>
      <c r="I16" s="71">
        <v>355.51865246699998</v>
      </c>
      <c r="J16" s="71">
        <v>97.845509385</v>
      </c>
      <c r="K16" s="71">
        <v>146.42430524299999</v>
      </c>
      <c r="L16" s="71">
        <v>303.16177014900001</v>
      </c>
      <c r="M16" s="71">
        <v>167.30919646200002</v>
      </c>
      <c r="N16" s="71">
        <v>179.87981310200024</v>
      </c>
      <c r="O16" s="71">
        <v>5020.1761193339998</v>
      </c>
      <c r="P16" s="72">
        <f t="shared" si="1"/>
        <v>71.097285307404476</v>
      </c>
      <c r="Q16" s="91"/>
      <c r="R16" s="4" t="s">
        <v>158</v>
      </c>
      <c r="S16" s="71">
        <f t="shared" si="2"/>
        <v>10.597041851981405</v>
      </c>
      <c r="T16" s="71">
        <f t="shared" si="3"/>
        <v>5.7055437243902682</v>
      </c>
      <c r="U16" s="71">
        <f t="shared" si="4"/>
        <v>21.346583776968533</v>
      </c>
      <c r="V16" s="71">
        <f t="shared" si="5"/>
        <v>25.370078322570176</v>
      </c>
      <c r="W16" s="71">
        <f t="shared" si="6"/>
        <v>1.4206685596413231</v>
      </c>
      <c r="X16" s="71">
        <f t="shared" si="7"/>
        <v>10.65778517788298</v>
      </c>
      <c r="Y16" s="71">
        <f t="shared" si="8"/>
        <v>7.0817964154246598</v>
      </c>
      <c r="Z16" s="71">
        <f t="shared" si="9"/>
        <v>1.9490453533725953</v>
      </c>
      <c r="AA16" s="71">
        <f t="shared" si="10"/>
        <v>2.9167165008231888</v>
      </c>
      <c r="AB16" s="71">
        <f t="shared" si="11"/>
        <v>6.0388672218380037</v>
      </c>
      <c r="AC16" s="71">
        <f t="shared" si="12"/>
        <v>3.3327355950252207</v>
      </c>
      <c r="AD16" s="71">
        <f t="shared" si="13"/>
        <v>3.5831375000816492</v>
      </c>
      <c r="AE16" s="71">
        <f t="shared" si="14"/>
        <v>100</v>
      </c>
      <c r="AH16" s="77"/>
    </row>
    <row r="17" spans="2:34" x14ac:dyDescent="0.3">
      <c r="B17" s="3" t="s">
        <v>159</v>
      </c>
      <c r="C17" s="69">
        <v>48.514298538999995</v>
      </c>
      <c r="D17" s="69">
        <v>0</v>
      </c>
      <c r="E17" s="69">
        <v>2.5384976250000002</v>
      </c>
      <c r="F17" s="69">
        <v>0.43830187999999998</v>
      </c>
      <c r="G17" s="69">
        <v>16.131129683000001</v>
      </c>
      <c r="H17" s="69">
        <v>391.143630105</v>
      </c>
      <c r="I17" s="69">
        <v>26.692220022999997</v>
      </c>
      <c r="J17" s="69">
        <v>1.450196E-2</v>
      </c>
      <c r="K17" s="69">
        <v>46.770015356999998</v>
      </c>
      <c r="L17" s="69">
        <v>19.086673607999998</v>
      </c>
      <c r="M17" s="69">
        <v>4.5962867010000004</v>
      </c>
      <c r="N17" s="69">
        <v>27.727073457000017</v>
      </c>
      <c r="O17" s="69">
        <v>583.65262893799991</v>
      </c>
      <c r="P17" s="70">
        <f t="shared" si="1"/>
        <v>8.2658688646817282</v>
      </c>
      <c r="Q17" s="77"/>
      <c r="R17" s="3" t="s">
        <v>159</v>
      </c>
      <c r="S17" s="69">
        <f t="shared" si="2"/>
        <v>8.3121871013029498</v>
      </c>
      <c r="T17" s="69">
        <f t="shared" si="3"/>
        <v>0</v>
      </c>
      <c r="U17" s="69">
        <f t="shared" si="4"/>
        <v>0.43493295483290956</v>
      </c>
      <c r="V17" s="69">
        <f t="shared" si="5"/>
        <v>7.5096360106785331E-2</v>
      </c>
      <c r="W17" s="69">
        <f t="shared" si="6"/>
        <v>2.7638236997838614</v>
      </c>
      <c r="X17" s="69">
        <f t="shared" si="7"/>
        <v>67.016511313709898</v>
      </c>
      <c r="Y17" s="69">
        <f t="shared" si="8"/>
        <v>4.5733058842840322</v>
      </c>
      <c r="Z17" s="69">
        <f t="shared" si="9"/>
        <v>2.4846902559810982E-3</v>
      </c>
      <c r="AA17" s="69">
        <f t="shared" si="10"/>
        <v>8.0133307104435705</v>
      </c>
      <c r="AB17" s="69">
        <f t="shared" si="11"/>
        <v>3.270211194410217</v>
      </c>
      <c r="AC17" s="69">
        <f t="shared" si="12"/>
        <v>0.78750381187578844</v>
      </c>
      <c r="AD17" s="69">
        <f t="shared" si="13"/>
        <v>4.7506122789940184</v>
      </c>
      <c r="AE17" s="69">
        <f t="shared" si="14"/>
        <v>100</v>
      </c>
      <c r="AH17" s="77"/>
    </row>
    <row r="18" spans="2:34" x14ac:dyDescent="0.3">
      <c r="B18" s="3" t="s">
        <v>160</v>
      </c>
      <c r="C18" s="69">
        <v>54.575628393000002</v>
      </c>
      <c r="D18" s="69">
        <v>129.71554684999998</v>
      </c>
      <c r="E18" s="69">
        <v>5.1235005939999994</v>
      </c>
      <c r="F18" s="69">
        <v>1.0236E-4</v>
      </c>
      <c r="G18" s="69">
        <v>4.6880720000000001E-2</v>
      </c>
      <c r="H18" s="69">
        <v>26.252981346000002</v>
      </c>
      <c r="I18" s="69">
        <v>2.2466744379999999</v>
      </c>
      <c r="J18" s="69">
        <v>0</v>
      </c>
      <c r="K18" s="69">
        <v>3.0999461889999997</v>
      </c>
      <c r="L18" s="69">
        <v>1.8083155319999999</v>
      </c>
      <c r="M18" s="69">
        <v>2.8121085559999996</v>
      </c>
      <c r="N18" s="69">
        <v>3.2067364919999837</v>
      </c>
      <c r="O18" s="69">
        <v>228.88842147</v>
      </c>
      <c r="P18" s="70">
        <f t="shared" si="1"/>
        <v>3.2415885454976694</v>
      </c>
      <c r="Q18" s="77"/>
      <c r="R18" s="3" t="s">
        <v>160</v>
      </c>
      <c r="S18" s="69">
        <f t="shared" si="2"/>
        <v>23.84376983444448</v>
      </c>
      <c r="T18" s="69">
        <f t="shared" si="3"/>
        <v>56.671956587809127</v>
      </c>
      <c r="U18" s="69">
        <f t="shared" si="4"/>
        <v>2.2384271607515664</v>
      </c>
      <c r="V18" s="69">
        <f t="shared" si="5"/>
        <v>4.4720479674161304E-5</v>
      </c>
      <c r="W18" s="69">
        <f t="shared" si="6"/>
        <v>2.0481909787710504E-2</v>
      </c>
      <c r="X18" s="69">
        <f t="shared" si="7"/>
        <v>11.469772554415094</v>
      </c>
      <c r="Y18" s="69">
        <f t="shared" si="8"/>
        <v>0.98155879776315702</v>
      </c>
      <c r="Z18" s="69">
        <f t="shared" si="9"/>
        <v>0</v>
      </c>
      <c r="AA18" s="69">
        <f t="shared" si="10"/>
        <v>1.3543481881220034</v>
      </c>
      <c r="AB18" s="69">
        <f t="shared" si="11"/>
        <v>0.79004237977018543</v>
      </c>
      <c r="AC18" s="69">
        <f t="shared" si="12"/>
        <v>1.2285936256363137</v>
      </c>
      <c r="AD18" s="69">
        <f t="shared" si="13"/>
        <v>1.4010042410206778</v>
      </c>
      <c r="AE18" s="69">
        <f t="shared" si="14"/>
        <v>100</v>
      </c>
      <c r="AH18" s="77"/>
    </row>
    <row r="19" spans="2:34" x14ac:dyDescent="0.3">
      <c r="B19" s="3" t="s">
        <v>197</v>
      </c>
      <c r="C19" s="69">
        <v>0.30849790000000005</v>
      </c>
      <c r="D19" s="69">
        <v>82.956062829999993</v>
      </c>
      <c r="E19" s="69">
        <v>7.8069358700000002</v>
      </c>
      <c r="F19" s="69">
        <v>0.14268242</v>
      </c>
      <c r="G19" s="69">
        <v>0</v>
      </c>
      <c r="H19" s="69">
        <v>11.302994521</v>
      </c>
      <c r="I19" s="69">
        <v>0.25832795000000003</v>
      </c>
      <c r="J19" s="69">
        <v>0</v>
      </c>
      <c r="K19" s="69">
        <v>0.26389539000000001</v>
      </c>
      <c r="L19" s="69">
        <v>4.9989140000000001E-2</v>
      </c>
      <c r="M19" s="69">
        <v>0</v>
      </c>
      <c r="N19" s="69">
        <v>1.4213968579999805</v>
      </c>
      <c r="O19" s="69">
        <v>104.51078287899999</v>
      </c>
      <c r="P19" s="70">
        <f t="shared" si="1"/>
        <v>1.4801139982782561</v>
      </c>
      <c r="Q19" s="77"/>
      <c r="R19" s="3" t="s">
        <v>197</v>
      </c>
      <c r="S19" s="69">
        <f t="shared" si="2"/>
        <v>0.29518284286241669</v>
      </c>
      <c r="T19" s="69">
        <f t="shared" si="3"/>
        <v>79.375601775028784</v>
      </c>
      <c r="U19" s="69">
        <f t="shared" si="4"/>
        <v>7.4699812353704003</v>
      </c>
      <c r="V19" s="69">
        <f t="shared" si="5"/>
        <v>0.13652411365552031</v>
      </c>
      <c r="W19" s="69">
        <f t="shared" si="6"/>
        <v>0</v>
      </c>
      <c r="X19" s="69">
        <f t="shared" si="7"/>
        <v>10.815146733793325</v>
      </c>
      <c r="Y19" s="69">
        <f t="shared" si="8"/>
        <v>0.24717827470404252</v>
      </c>
      <c r="Z19" s="69">
        <f t="shared" si="9"/>
        <v>0</v>
      </c>
      <c r="AA19" s="69">
        <f t="shared" si="10"/>
        <v>0.25250541880021277</v>
      </c>
      <c r="AB19" s="69">
        <f t="shared" si="11"/>
        <v>4.7831562086637698E-2</v>
      </c>
      <c r="AC19" s="69">
        <f t="shared" si="12"/>
        <v>0</v>
      </c>
      <c r="AD19" s="69">
        <f t="shared" si="13"/>
        <v>1.3600480436986477</v>
      </c>
      <c r="AE19" s="69">
        <f t="shared" si="14"/>
        <v>100</v>
      </c>
    </row>
    <row r="20" spans="2:34" x14ac:dyDescent="0.3">
      <c r="B20" s="3" t="s">
        <v>161</v>
      </c>
      <c r="C20" s="69">
        <v>8.1040169199999994</v>
      </c>
      <c r="D20" s="69">
        <v>0</v>
      </c>
      <c r="E20" s="69">
        <v>0.16400407</v>
      </c>
      <c r="F20" s="69">
        <v>5.1034179999999998E-2</v>
      </c>
      <c r="G20" s="69">
        <v>3.7955530000000001E-2</v>
      </c>
      <c r="H20" s="69">
        <v>11.417284963</v>
      </c>
      <c r="I20" s="69">
        <v>0.40850437000000001</v>
      </c>
      <c r="J20" s="69">
        <v>0</v>
      </c>
      <c r="K20" s="69">
        <v>1.9377440500000001</v>
      </c>
      <c r="L20" s="69">
        <v>46.804408797000001</v>
      </c>
      <c r="M20" s="69">
        <v>7.5404280000000001E-3</v>
      </c>
      <c r="N20" s="69">
        <v>0.19055018299999832</v>
      </c>
      <c r="O20" s="69">
        <v>69.12304349099999</v>
      </c>
      <c r="P20" s="70">
        <f t="shared" si="1"/>
        <v>0.9789418991634361</v>
      </c>
      <c r="Q20" s="77"/>
      <c r="R20" s="3" t="s">
        <v>161</v>
      </c>
      <c r="S20" s="69">
        <f t="shared" si="2"/>
        <v>11.724045283184276</v>
      </c>
      <c r="T20" s="69">
        <f t="shared" si="3"/>
        <v>0</v>
      </c>
      <c r="U20" s="69">
        <f t="shared" si="4"/>
        <v>0.23726395962491695</v>
      </c>
      <c r="V20" s="69">
        <f t="shared" si="5"/>
        <v>7.3830921531464089E-2</v>
      </c>
      <c r="W20" s="69">
        <f t="shared" si="6"/>
        <v>5.4910096666883478E-2</v>
      </c>
      <c r="X20" s="69">
        <f t="shared" si="7"/>
        <v>16.517335444708191</v>
      </c>
      <c r="Y20" s="69">
        <f t="shared" si="8"/>
        <v>0.59098145765700894</v>
      </c>
      <c r="Z20" s="69">
        <f t="shared" si="9"/>
        <v>0</v>
      </c>
      <c r="AA20" s="69">
        <f t="shared" si="10"/>
        <v>2.803325710408425</v>
      </c>
      <c r="AB20" s="69">
        <f t="shared" si="11"/>
        <v>67.711730319128762</v>
      </c>
      <c r="AC20" s="69">
        <f t="shared" si="12"/>
        <v>1.0908703695869213E-2</v>
      </c>
      <c r="AD20" s="69">
        <f t="shared" si="13"/>
        <v>0.27566810339421538</v>
      </c>
      <c r="AE20" s="69">
        <f t="shared" si="14"/>
        <v>100</v>
      </c>
    </row>
    <row r="21" spans="2:34" x14ac:dyDescent="0.3">
      <c r="B21" s="3" t="s">
        <v>162</v>
      </c>
      <c r="C21" s="69">
        <v>5.7339669999999995E-2</v>
      </c>
      <c r="D21" s="69">
        <v>15.418673890000001</v>
      </c>
      <c r="E21" s="69">
        <v>1.1577528E-2</v>
      </c>
      <c r="F21" s="69">
        <v>15.774862449999999</v>
      </c>
      <c r="G21" s="69">
        <v>0</v>
      </c>
      <c r="H21" s="69">
        <v>3.9388117030000003</v>
      </c>
      <c r="I21" s="69">
        <v>4.1607169999999999E-2</v>
      </c>
      <c r="J21" s="69">
        <v>0</v>
      </c>
      <c r="K21" s="69">
        <v>2.500956E-2</v>
      </c>
      <c r="L21" s="69">
        <v>0</v>
      </c>
      <c r="M21" s="69">
        <v>6.3020000000000003E-5</v>
      </c>
      <c r="N21" s="69">
        <v>0.23387153999999166</v>
      </c>
      <c r="O21" s="69">
        <v>35.501816531000003</v>
      </c>
      <c r="P21" s="70">
        <f t="shared" si="1"/>
        <v>0.50278769486089114</v>
      </c>
      <c r="Q21" s="77"/>
      <c r="R21" s="3" t="s">
        <v>162</v>
      </c>
      <c r="S21" s="69">
        <f t="shared" si="2"/>
        <v>0.16151193263570413</v>
      </c>
      <c r="T21" s="69">
        <f t="shared" si="3"/>
        <v>43.430661855109562</v>
      </c>
      <c r="U21" s="69">
        <f t="shared" si="4"/>
        <v>3.2611086223969868E-2</v>
      </c>
      <c r="V21" s="69">
        <f t="shared" si="5"/>
        <v>44.433958572867589</v>
      </c>
      <c r="W21" s="69">
        <f t="shared" si="6"/>
        <v>0</v>
      </c>
      <c r="X21" s="69">
        <f t="shared" si="7"/>
        <v>11.094676520455369</v>
      </c>
      <c r="Y21" s="69">
        <f t="shared" si="8"/>
        <v>0.1171972988020735</v>
      </c>
      <c r="Z21" s="69">
        <f t="shared" si="9"/>
        <v>0</v>
      </c>
      <c r="AA21" s="69">
        <f t="shared" si="10"/>
        <v>7.0445860082009551E-2</v>
      </c>
      <c r="AB21" s="69">
        <f t="shared" si="11"/>
        <v>0</v>
      </c>
      <c r="AC21" s="69">
        <f t="shared" si="12"/>
        <v>1.7751204348929938E-4</v>
      </c>
      <c r="AD21" s="69">
        <f t="shared" si="13"/>
        <v>0.65875936178019578</v>
      </c>
      <c r="AE21" s="69">
        <f t="shared" si="14"/>
        <v>100</v>
      </c>
    </row>
    <row r="22" spans="2:34" x14ac:dyDescent="0.3">
      <c r="B22" s="3" t="s">
        <v>163</v>
      </c>
      <c r="C22" s="69">
        <v>0</v>
      </c>
      <c r="D22" s="69">
        <v>0</v>
      </c>
      <c r="E22" s="69">
        <v>33.070019160000001</v>
      </c>
      <c r="F22" s="69">
        <v>0</v>
      </c>
      <c r="G22" s="69">
        <v>0</v>
      </c>
      <c r="H22" s="69">
        <v>5.0906000000000007E-3</v>
      </c>
      <c r="I22" s="69">
        <v>0</v>
      </c>
      <c r="J22" s="69">
        <v>0</v>
      </c>
      <c r="K22" s="69">
        <v>0</v>
      </c>
      <c r="L22" s="69">
        <v>0</v>
      </c>
      <c r="M22" s="69">
        <v>0</v>
      </c>
      <c r="N22" s="69">
        <v>2.3279999999701977E-4</v>
      </c>
      <c r="O22" s="69">
        <v>33.075342559999996</v>
      </c>
      <c r="P22" s="70">
        <f t="shared" si="1"/>
        <v>0.46842322076549531</v>
      </c>
      <c r="Q22" s="77"/>
      <c r="R22" s="3" t="s">
        <v>163</v>
      </c>
      <c r="S22" s="69">
        <f t="shared" si="2"/>
        <v>0</v>
      </c>
      <c r="T22" s="69">
        <f t="shared" si="3"/>
        <v>0</v>
      </c>
      <c r="U22" s="69">
        <f t="shared" si="4"/>
        <v>99.98390523094254</v>
      </c>
      <c r="V22" s="69">
        <f t="shared" si="5"/>
        <v>0</v>
      </c>
      <c r="W22" s="69">
        <f t="shared" si="6"/>
        <v>0</v>
      </c>
      <c r="X22" s="69">
        <f t="shared" si="7"/>
        <v>1.5390921471986112E-2</v>
      </c>
      <c r="Y22" s="69">
        <f t="shared" si="8"/>
        <v>0</v>
      </c>
      <c r="Z22" s="69">
        <f t="shared" si="9"/>
        <v>0</v>
      </c>
      <c r="AA22" s="69">
        <f t="shared" si="10"/>
        <v>0</v>
      </c>
      <c r="AB22" s="69">
        <f t="shared" si="11"/>
        <v>0</v>
      </c>
      <c r="AC22" s="69">
        <f t="shared" si="12"/>
        <v>0</v>
      </c>
      <c r="AD22" s="69">
        <f t="shared" si="13"/>
        <v>7.0384758547764462E-4</v>
      </c>
      <c r="AE22" s="69">
        <f t="shared" si="14"/>
        <v>100</v>
      </c>
    </row>
    <row r="23" spans="2:34" x14ac:dyDescent="0.3">
      <c r="B23" s="3" t="s">
        <v>164</v>
      </c>
      <c r="C23" s="69">
        <v>0.88452528099999994</v>
      </c>
      <c r="D23" s="69">
        <v>0</v>
      </c>
      <c r="E23" s="69">
        <v>20.869692889</v>
      </c>
      <c r="F23" s="69">
        <v>1.1576309999999999E-2</v>
      </c>
      <c r="G23" s="69">
        <v>3.0079E-4</v>
      </c>
      <c r="H23" s="69">
        <v>1.8573806769999999</v>
      </c>
      <c r="I23" s="69">
        <v>2.2168860000000002E-2</v>
      </c>
      <c r="J23" s="69">
        <v>0</v>
      </c>
      <c r="K23" s="69">
        <v>0.47785422799999999</v>
      </c>
      <c r="L23" s="69">
        <v>1.46613561</v>
      </c>
      <c r="M23" s="69">
        <v>7.0213999999999997E-4</v>
      </c>
      <c r="N23" s="69">
        <v>0.27459030000000445</v>
      </c>
      <c r="O23" s="69">
        <v>25.864927085000001</v>
      </c>
      <c r="P23" s="70">
        <f t="shared" si="1"/>
        <v>0.36630708897547992</v>
      </c>
      <c r="Q23" s="77"/>
      <c r="R23" s="3" t="s">
        <v>164</v>
      </c>
      <c r="S23" s="69">
        <f t="shared" si="2"/>
        <v>3.4197864857425708</v>
      </c>
      <c r="T23" s="69">
        <f t="shared" si="3"/>
        <v>0</v>
      </c>
      <c r="U23" s="69">
        <f t="shared" si="4"/>
        <v>80.68722877283146</v>
      </c>
      <c r="V23" s="69">
        <f t="shared" si="5"/>
        <v>4.4756785750668195E-2</v>
      </c>
      <c r="W23" s="69">
        <f t="shared" si="6"/>
        <v>1.1629261471007158E-3</v>
      </c>
      <c r="X23" s="69">
        <f t="shared" si="7"/>
        <v>7.1810783417099273</v>
      </c>
      <c r="Y23" s="69">
        <f t="shared" si="8"/>
        <v>8.5710119835816279E-2</v>
      </c>
      <c r="Z23" s="69">
        <f t="shared" si="9"/>
        <v>0</v>
      </c>
      <c r="AA23" s="69">
        <f t="shared" si="10"/>
        <v>1.8474988405326871</v>
      </c>
      <c r="AB23" s="69">
        <f t="shared" si="11"/>
        <v>5.6684312512532253</v>
      </c>
      <c r="AC23" s="69">
        <f t="shared" si="12"/>
        <v>2.7146413275883391E-3</v>
      </c>
      <c r="AD23" s="69">
        <f t="shared" si="13"/>
        <v>1.0616318348689613</v>
      </c>
      <c r="AE23" s="69">
        <f t="shared" si="14"/>
        <v>100</v>
      </c>
    </row>
    <row r="24" spans="2:34" x14ac:dyDescent="0.3">
      <c r="B24" s="3" t="s">
        <v>165</v>
      </c>
      <c r="C24" s="69">
        <v>0</v>
      </c>
      <c r="D24" s="69">
        <v>13.931564659999999</v>
      </c>
      <c r="E24" s="69">
        <v>0</v>
      </c>
      <c r="F24" s="69">
        <v>0</v>
      </c>
      <c r="G24" s="69">
        <v>0</v>
      </c>
      <c r="H24" s="69">
        <v>0</v>
      </c>
      <c r="I24" s="69">
        <v>0</v>
      </c>
      <c r="J24" s="69">
        <v>0</v>
      </c>
      <c r="K24" s="69">
        <v>0</v>
      </c>
      <c r="L24" s="69">
        <v>0</v>
      </c>
      <c r="M24" s="69">
        <v>0</v>
      </c>
      <c r="N24" s="69">
        <v>0</v>
      </c>
      <c r="O24" s="69">
        <v>13.931564659999999</v>
      </c>
      <c r="P24" s="70">
        <f t="shared" si="1"/>
        <v>0.19730312321034213</v>
      </c>
      <c r="Q24" s="77"/>
      <c r="R24" s="3" t="s">
        <v>165</v>
      </c>
      <c r="S24" s="69">
        <f t="shared" si="2"/>
        <v>0</v>
      </c>
      <c r="T24" s="69">
        <f t="shared" si="3"/>
        <v>100</v>
      </c>
      <c r="U24" s="69">
        <f t="shared" si="4"/>
        <v>0</v>
      </c>
      <c r="V24" s="69">
        <f t="shared" si="5"/>
        <v>0</v>
      </c>
      <c r="W24" s="69">
        <f t="shared" si="6"/>
        <v>0</v>
      </c>
      <c r="X24" s="69">
        <f t="shared" si="7"/>
        <v>0</v>
      </c>
      <c r="Y24" s="69">
        <f t="shared" si="8"/>
        <v>0</v>
      </c>
      <c r="Z24" s="69">
        <f t="shared" si="9"/>
        <v>0</v>
      </c>
      <c r="AA24" s="69">
        <f t="shared" si="10"/>
        <v>0</v>
      </c>
      <c r="AB24" s="69">
        <f t="shared" si="11"/>
        <v>0</v>
      </c>
      <c r="AC24" s="69">
        <f t="shared" si="12"/>
        <v>0</v>
      </c>
      <c r="AD24" s="69">
        <f t="shared" si="13"/>
        <v>0</v>
      </c>
      <c r="AE24" s="69">
        <f t="shared" si="14"/>
        <v>100</v>
      </c>
    </row>
    <row r="25" spans="2:34" x14ac:dyDescent="0.3">
      <c r="B25" s="3" t="s">
        <v>166</v>
      </c>
      <c r="C25" s="69">
        <v>5.2170081250000004</v>
      </c>
      <c r="D25" s="69">
        <v>0</v>
      </c>
      <c r="E25" s="69">
        <v>0.32342302000000001</v>
      </c>
      <c r="F25" s="69">
        <v>0</v>
      </c>
      <c r="G25" s="69">
        <v>0.12381473</v>
      </c>
      <c r="H25" s="69">
        <v>2.83618711</v>
      </c>
      <c r="I25" s="69">
        <v>2.3002540000000002E-2</v>
      </c>
      <c r="J25" s="69">
        <v>0</v>
      </c>
      <c r="K25" s="69">
        <v>3.869744029</v>
      </c>
      <c r="L25" s="69">
        <v>2.0354919999999999E-2</v>
      </c>
      <c r="M25" s="69">
        <v>0</v>
      </c>
      <c r="N25" s="69">
        <v>0.14751696700000205</v>
      </c>
      <c r="O25" s="69">
        <v>12.561051441</v>
      </c>
      <c r="P25" s="70">
        <f t="shared" si="1"/>
        <v>0.17789349154950329</v>
      </c>
      <c r="Q25" s="77"/>
      <c r="R25" s="3" t="s">
        <v>166</v>
      </c>
      <c r="S25" s="69">
        <f t="shared" si="2"/>
        <v>41.533212004620758</v>
      </c>
      <c r="T25" s="69">
        <f t="shared" si="3"/>
        <v>0</v>
      </c>
      <c r="U25" s="69">
        <f t="shared" si="4"/>
        <v>2.574808498469551</v>
      </c>
      <c r="V25" s="69">
        <f t="shared" si="5"/>
        <v>0</v>
      </c>
      <c r="W25" s="69">
        <f t="shared" si="6"/>
        <v>0.98570355022877743</v>
      </c>
      <c r="X25" s="69">
        <f t="shared" si="7"/>
        <v>22.579217379386897</v>
      </c>
      <c r="Y25" s="69">
        <f t="shared" si="8"/>
        <v>0.18312591193535263</v>
      </c>
      <c r="Z25" s="69">
        <f t="shared" si="9"/>
        <v>0</v>
      </c>
      <c r="AA25" s="69">
        <f t="shared" si="10"/>
        <v>30.807484924143619</v>
      </c>
      <c r="AB25" s="69">
        <f t="shared" si="11"/>
        <v>0.1620478993785533</v>
      </c>
      <c r="AC25" s="69">
        <f t="shared" si="12"/>
        <v>0</v>
      </c>
      <c r="AD25" s="69">
        <f t="shared" si="13"/>
        <v>1.1743998318365141</v>
      </c>
      <c r="AE25" s="69">
        <f t="shared" si="14"/>
        <v>100</v>
      </c>
    </row>
    <row r="26" spans="2:34" x14ac:dyDescent="0.3">
      <c r="B26" s="68" t="s">
        <v>167</v>
      </c>
      <c r="C26" s="71">
        <v>6.9504930219999848</v>
      </c>
      <c r="D26" s="71">
        <v>0</v>
      </c>
      <c r="E26" s="71">
        <v>0.40994969400000575</v>
      </c>
      <c r="F26" s="71">
        <v>8.6595364029999988</v>
      </c>
      <c r="G26" s="71">
        <v>0.41080725000000001</v>
      </c>
      <c r="H26" s="71">
        <v>15.040783654999911</v>
      </c>
      <c r="I26" s="71">
        <v>2.2888011490000002</v>
      </c>
      <c r="J26" s="71">
        <v>9.2127400000000022E-3</v>
      </c>
      <c r="K26" s="71">
        <v>3.818918645999998</v>
      </c>
      <c r="L26" s="71">
        <v>3.762516055000007</v>
      </c>
      <c r="M26" s="71">
        <v>1.8342247230000002</v>
      </c>
      <c r="N26" s="71">
        <v>4.2658747280001492</v>
      </c>
      <c r="O26" s="71">
        <v>47.45111806500006</v>
      </c>
      <c r="P26" s="72">
        <f t="shared" si="1"/>
        <v>0.67201739521246273</v>
      </c>
      <c r="Q26" s="91"/>
      <c r="R26" s="68" t="s">
        <v>167</v>
      </c>
      <c r="S26" s="71">
        <f t="shared" si="2"/>
        <v>14.647690729813737</v>
      </c>
      <c r="T26" s="71">
        <f t="shared" si="3"/>
        <v>0</v>
      </c>
      <c r="U26" s="71">
        <f t="shared" si="4"/>
        <v>0.86394106338747079</v>
      </c>
      <c r="V26" s="71">
        <f t="shared" si="5"/>
        <v>18.249383272988194</v>
      </c>
      <c r="W26" s="71">
        <f t="shared" si="6"/>
        <v>0.86574830425968696</v>
      </c>
      <c r="X26" s="71">
        <f t="shared" si="7"/>
        <v>31.69742730697423</v>
      </c>
      <c r="Y26" s="71">
        <f t="shared" si="8"/>
        <v>4.8234925589418722</v>
      </c>
      <c r="Z26" s="71">
        <f t="shared" si="9"/>
        <v>1.9415222181656703E-2</v>
      </c>
      <c r="AA26" s="71">
        <f t="shared" si="10"/>
        <v>8.0481109860651134</v>
      </c>
      <c r="AB26" s="71">
        <f t="shared" si="11"/>
        <v>7.929246366431224</v>
      </c>
      <c r="AC26" s="71">
        <f t="shared" si="12"/>
        <v>3.8655036968516119</v>
      </c>
      <c r="AD26" s="71">
        <f t="shared" si="13"/>
        <v>8.9900404921051962</v>
      </c>
      <c r="AE26" s="71">
        <f t="shared" si="14"/>
        <v>100</v>
      </c>
    </row>
    <row r="27" spans="2:34" x14ac:dyDescent="0.3">
      <c r="B27" s="4" t="s">
        <v>168</v>
      </c>
      <c r="C27" s="71">
        <v>124.61180784999999</v>
      </c>
      <c r="D27" s="71">
        <v>242.02184822999999</v>
      </c>
      <c r="E27" s="71">
        <v>70.31760045</v>
      </c>
      <c r="F27" s="71">
        <v>25.078096002999999</v>
      </c>
      <c r="G27" s="71">
        <v>16.750888703000001</v>
      </c>
      <c r="H27" s="71">
        <v>463.79514468000002</v>
      </c>
      <c r="I27" s="71">
        <v>31.981306499999999</v>
      </c>
      <c r="J27" s="71">
        <v>2.3714700000000002E-2</v>
      </c>
      <c r="K27" s="71">
        <v>60.263127449000002</v>
      </c>
      <c r="L27" s="71">
        <v>72.998393661999998</v>
      </c>
      <c r="M27" s="71">
        <v>9.2509255679999995</v>
      </c>
      <c r="N27" s="71">
        <v>37.467843324999812</v>
      </c>
      <c r="O27" s="71">
        <v>1154.56069712</v>
      </c>
      <c r="P27" s="72">
        <f t="shared" si="1"/>
        <v>16.351245322195265</v>
      </c>
      <c r="Q27" s="91"/>
      <c r="R27" s="4" t="s">
        <v>168</v>
      </c>
      <c r="S27" s="71">
        <f t="shared" si="2"/>
        <v>10.793006219667669</v>
      </c>
      <c r="T27" s="71">
        <f t="shared" si="3"/>
        <v>20.962245539252518</v>
      </c>
      <c r="U27" s="71">
        <f t="shared" si="4"/>
        <v>6.0904204192472609</v>
      </c>
      <c r="V27" s="71">
        <f t="shared" si="5"/>
        <v>2.1720898750110051</v>
      </c>
      <c r="W27" s="71">
        <f t="shared" si="6"/>
        <v>1.4508452214581999</v>
      </c>
      <c r="X27" s="71">
        <f t="shared" si="7"/>
        <v>40.170702660926899</v>
      </c>
      <c r="Y27" s="71">
        <f t="shared" si="8"/>
        <v>2.7699978511113308</v>
      </c>
      <c r="Z27" s="71">
        <f t="shared" si="9"/>
        <v>2.0540020164513881E-3</v>
      </c>
      <c r="AA27" s="71">
        <f t="shared" si="10"/>
        <v>5.219572050159309</v>
      </c>
      <c r="AB27" s="71">
        <f t="shared" si="11"/>
        <v>6.3226120414536222</v>
      </c>
      <c r="AC27" s="71">
        <f t="shared" si="12"/>
        <v>0.80125069137343929</v>
      </c>
      <c r="AD27" s="71">
        <f t="shared" si="13"/>
        <v>3.2452034283222764</v>
      </c>
      <c r="AE27" s="71">
        <f t="shared" si="14"/>
        <v>100</v>
      </c>
    </row>
    <row r="28" spans="2:34" x14ac:dyDescent="0.3">
      <c r="B28" s="3" t="s">
        <v>169</v>
      </c>
      <c r="C28" s="69">
        <v>26.541814429000002</v>
      </c>
      <c r="D28" s="69">
        <v>0</v>
      </c>
      <c r="E28" s="69">
        <v>9.2638805780000002</v>
      </c>
      <c r="F28" s="69">
        <v>0.3322541</v>
      </c>
      <c r="G28" s="69">
        <v>0.80588425100000005</v>
      </c>
      <c r="H28" s="69">
        <v>90.164594743999999</v>
      </c>
      <c r="I28" s="69">
        <v>0.829215912</v>
      </c>
      <c r="J28" s="69">
        <v>0</v>
      </c>
      <c r="K28" s="69">
        <v>9.3451403099999997</v>
      </c>
      <c r="L28" s="69">
        <v>8.7856531600000007</v>
      </c>
      <c r="M28" s="69">
        <v>3.1639994690000002</v>
      </c>
      <c r="N28" s="69">
        <v>3.9259904759999813</v>
      </c>
      <c r="O28" s="69">
        <v>153.158427429</v>
      </c>
      <c r="P28" s="70">
        <f t="shared" si="1"/>
        <v>2.16907697126722</v>
      </c>
      <c r="Q28" s="77"/>
      <c r="R28" s="3" t="s">
        <v>169</v>
      </c>
      <c r="S28" s="69">
        <f t="shared" si="2"/>
        <v>17.329646741968574</v>
      </c>
      <c r="T28" s="69">
        <f t="shared" si="3"/>
        <v>0</v>
      </c>
      <c r="U28" s="69">
        <f t="shared" si="4"/>
        <v>6.0485607834374493</v>
      </c>
      <c r="V28" s="69">
        <f t="shared" si="5"/>
        <v>0.21693491215429447</v>
      </c>
      <c r="W28" s="69">
        <f t="shared" si="6"/>
        <v>0.52617689051004768</v>
      </c>
      <c r="X28" s="69">
        <f t="shared" si="7"/>
        <v>58.870149202725266</v>
      </c>
      <c r="Y28" s="69">
        <f t="shared" si="8"/>
        <v>0.54141056807624999</v>
      </c>
      <c r="Z28" s="69">
        <f t="shared" si="9"/>
        <v>0</v>
      </c>
      <c r="AA28" s="69">
        <f t="shared" si="10"/>
        <v>6.1016167813110691</v>
      </c>
      <c r="AB28" s="69">
        <f t="shared" si="11"/>
        <v>5.7363171635284553</v>
      </c>
      <c r="AC28" s="69">
        <f t="shared" si="12"/>
        <v>2.0658343926041831</v>
      </c>
      <c r="AD28" s="69">
        <f t="shared" si="13"/>
        <v>2.5633525636843992</v>
      </c>
      <c r="AE28" s="69">
        <f t="shared" si="14"/>
        <v>100</v>
      </c>
    </row>
    <row r="29" spans="2:34" x14ac:dyDescent="0.3">
      <c r="B29" s="3" t="s">
        <v>170</v>
      </c>
      <c r="C29" s="69">
        <v>1.484334308</v>
      </c>
      <c r="D29" s="69">
        <v>47.763101149999997</v>
      </c>
      <c r="E29" s="69">
        <v>1.9296242800000001</v>
      </c>
      <c r="F29" s="69">
        <v>0.10110563</v>
      </c>
      <c r="G29" s="69">
        <v>7.7620000000000006E-5</v>
      </c>
      <c r="H29" s="69">
        <v>8.1840728400000007</v>
      </c>
      <c r="I29" s="69">
        <v>3.0871499999999999E-3</v>
      </c>
      <c r="J29" s="69">
        <v>0</v>
      </c>
      <c r="K29" s="69">
        <v>2.5573200000000001E-3</v>
      </c>
      <c r="L29" s="69">
        <v>0.12266107000000001</v>
      </c>
      <c r="M29" s="69">
        <v>2.821094E-2</v>
      </c>
      <c r="N29" s="69">
        <v>0.21655384000001102</v>
      </c>
      <c r="O29" s="69">
        <v>59.835386148000005</v>
      </c>
      <c r="P29" s="70">
        <f t="shared" si="1"/>
        <v>0.84740722622445519</v>
      </c>
      <c r="Q29" s="77"/>
      <c r="R29" s="3" t="s">
        <v>170</v>
      </c>
      <c r="S29" s="69">
        <f t="shared" si="2"/>
        <v>2.4806964633412227</v>
      </c>
      <c r="T29" s="69">
        <f t="shared" si="3"/>
        <v>79.824171322067215</v>
      </c>
      <c r="U29" s="69">
        <f t="shared" si="4"/>
        <v>3.2248881543559613</v>
      </c>
      <c r="V29" s="69">
        <f t="shared" si="5"/>
        <v>0.16897297152878732</v>
      </c>
      <c r="W29" s="69">
        <f t="shared" si="6"/>
        <v>1.2972256886252995E-4</v>
      </c>
      <c r="X29" s="69">
        <f t="shared" si="7"/>
        <v>13.677646902381616</v>
      </c>
      <c r="Y29" s="69">
        <f t="shared" si="8"/>
        <v>5.1594051592883175E-3</v>
      </c>
      <c r="Z29" s="69">
        <f t="shared" si="9"/>
        <v>0</v>
      </c>
      <c r="AA29" s="69">
        <f t="shared" si="10"/>
        <v>4.2739257897903256E-3</v>
      </c>
      <c r="AB29" s="69">
        <f t="shared" si="11"/>
        <v>0.20499754058009023</v>
      </c>
      <c r="AC29" s="69">
        <f t="shared" si="12"/>
        <v>4.7147585761745686E-2</v>
      </c>
      <c r="AD29" s="69">
        <f t="shared" si="13"/>
        <v>0.36191600646543048</v>
      </c>
      <c r="AE29" s="69">
        <f t="shared" si="14"/>
        <v>100</v>
      </c>
    </row>
    <row r="30" spans="2:34" x14ac:dyDescent="0.3">
      <c r="B30" s="3" t="s">
        <v>171</v>
      </c>
      <c r="C30" s="69">
        <v>0.53971590000000003</v>
      </c>
      <c r="D30" s="69">
        <v>0</v>
      </c>
      <c r="E30" s="69">
        <v>4.8029000000000002E-4</v>
      </c>
      <c r="F30" s="69">
        <v>0</v>
      </c>
      <c r="G30" s="69">
        <v>24.828322409999998</v>
      </c>
      <c r="H30" s="69">
        <v>20.9725547</v>
      </c>
      <c r="I30" s="69">
        <v>2.0390220000000001</v>
      </c>
      <c r="J30" s="69">
        <v>0</v>
      </c>
      <c r="K30" s="69">
        <v>0</v>
      </c>
      <c r="L30" s="69">
        <v>9.3615470799999994</v>
      </c>
      <c r="M30" s="69">
        <v>5.9680900000000005E-3</v>
      </c>
      <c r="N30" s="69">
        <v>1.4014301799999997</v>
      </c>
      <c r="O30" s="69">
        <v>59.149040649999996</v>
      </c>
      <c r="P30" s="70">
        <f t="shared" si="1"/>
        <v>0.83768698921866014</v>
      </c>
      <c r="Q30" s="77"/>
      <c r="R30" s="3" t="s">
        <v>171</v>
      </c>
      <c r="S30" s="69">
        <f t="shared" si="2"/>
        <v>0.91246771556894224</v>
      </c>
      <c r="T30" s="69">
        <f t="shared" si="3"/>
        <v>0</v>
      </c>
      <c r="U30" s="69">
        <f t="shared" si="4"/>
        <v>8.1199964483278568E-4</v>
      </c>
      <c r="V30" s="69">
        <f t="shared" si="5"/>
        <v>0</v>
      </c>
      <c r="W30" s="69">
        <f t="shared" si="6"/>
        <v>41.975866619571285</v>
      </c>
      <c r="X30" s="69">
        <f t="shared" si="7"/>
        <v>35.45713416401793</v>
      </c>
      <c r="Y30" s="69">
        <f t="shared" si="8"/>
        <v>3.4472613208816267</v>
      </c>
      <c r="Z30" s="69">
        <f t="shared" si="9"/>
        <v>0</v>
      </c>
      <c r="AA30" s="69">
        <f t="shared" si="10"/>
        <v>0</v>
      </c>
      <c r="AB30" s="69">
        <f t="shared" si="11"/>
        <v>15.827048041902604</v>
      </c>
      <c r="AC30" s="69">
        <f t="shared" si="12"/>
        <v>1.0089918508255637E-2</v>
      </c>
      <c r="AD30" s="69">
        <f t="shared" si="13"/>
        <v>2.3693202199045302</v>
      </c>
      <c r="AE30" s="69">
        <f t="shared" si="14"/>
        <v>100</v>
      </c>
    </row>
    <row r="31" spans="2:34" x14ac:dyDescent="0.3">
      <c r="B31" s="3" t="s">
        <v>172</v>
      </c>
      <c r="C31" s="69">
        <v>0.63351418000000004</v>
      </c>
      <c r="D31" s="69">
        <v>0</v>
      </c>
      <c r="E31" s="69">
        <v>5.6383429999999998E-2</v>
      </c>
      <c r="F31" s="69">
        <v>6.6144899999999998E-3</v>
      </c>
      <c r="G31" s="69">
        <v>3.3600709999999999E-2</v>
      </c>
      <c r="H31" s="69">
        <v>25.682925947999998</v>
      </c>
      <c r="I31" s="69">
        <v>1.83043668</v>
      </c>
      <c r="J31" s="69">
        <v>0</v>
      </c>
      <c r="K31" s="69">
        <v>5.83542E-3</v>
      </c>
      <c r="L31" s="69">
        <v>0.33445679</v>
      </c>
      <c r="M31" s="69">
        <v>0</v>
      </c>
      <c r="N31" s="69">
        <v>0.17035560000000149</v>
      </c>
      <c r="O31" s="69">
        <v>28.754123247999999</v>
      </c>
      <c r="P31" s="70">
        <f t="shared" si="1"/>
        <v>0.40722477772324445</v>
      </c>
      <c r="Q31" s="77"/>
      <c r="R31" s="3" t="s">
        <v>172</v>
      </c>
      <c r="S31" s="69">
        <f t="shared" si="2"/>
        <v>2.2032116039012397</v>
      </c>
      <c r="T31" s="69">
        <f t="shared" si="3"/>
        <v>0</v>
      </c>
      <c r="U31" s="69">
        <f t="shared" si="4"/>
        <v>0.1960881558227367</v>
      </c>
      <c r="V31" s="69">
        <f t="shared" si="5"/>
        <v>2.3003622621183807E-2</v>
      </c>
      <c r="W31" s="69">
        <f t="shared" si="6"/>
        <v>0.11685527571193501</v>
      </c>
      <c r="X31" s="69">
        <f t="shared" si="7"/>
        <v>89.319106433844681</v>
      </c>
      <c r="Y31" s="69">
        <f t="shared" si="8"/>
        <v>6.3658233089312386</v>
      </c>
      <c r="Z31" s="69">
        <f t="shared" si="9"/>
        <v>0</v>
      </c>
      <c r="AA31" s="69">
        <f t="shared" si="10"/>
        <v>2.0294202503308406E-2</v>
      </c>
      <c r="AB31" s="69">
        <f t="shared" si="11"/>
        <v>1.1631611477608284</v>
      </c>
      <c r="AC31" s="69">
        <f t="shared" si="12"/>
        <v>0</v>
      </c>
      <c r="AD31" s="69">
        <f t="shared" si="13"/>
        <v>0.59245624890284432</v>
      </c>
      <c r="AE31" s="69">
        <f t="shared" si="14"/>
        <v>100</v>
      </c>
    </row>
    <row r="32" spans="2:34" x14ac:dyDescent="0.3">
      <c r="B32" s="3" t="s">
        <v>173</v>
      </c>
      <c r="C32" s="69">
        <v>0.58192318999999992</v>
      </c>
      <c r="D32" s="69">
        <v>0</v>
      </c>
      <c r="E32" s="69">
        <v>0.29833557999999999</v>
      </c>
      <c r="F32" s="69">
        <v>0</v>
      </c>
      <c r="G32" s="69">
        <v>3.97022E-3</v>
      </c>
      <c r="H32" s="69">
        <v>25.614650399999999</v>
      </c>
      <c r="I32" s="69">
        <v>6.2235069999999997E-2</v>
      </c>
      <c r="J32" s="69">
        <v>0</v>
      </c>
      <c r="K32" s="69">
        <v>8.4113000000000005E-4</v>
      </c>
      <c r="L32" s="69">
        <v>0.20437182000000001</v>
      </c>
      <c r="M32" s="69">
        <v>0</v>
      </c>
      <c r="N32" s="69">
        <v>0.19218015000000224</v>
      </c>
      <c r="O32" s="69">
        <v>26.958507559999997</v>
      </c>
      <c r="P32" s="70">
        <f t="shared" si="1"/>
        <v>0.38179471355069028</v>
      </c>
      <c r="Q32" s="77"/>
      <c r="R32" s="3" t="s">
        <v>173</v>
      </c>
      <c r="S32" s="69">
        <f t="shared" si="2"/>
        <v>2.1585882998339097</v>
      </c>
      <c r="T32" s="69">
        <f t="shared" si="3"/>
        <v>0</v>
      </c>
      <c r="U32" s="69">
        <f t="shared" si="4"/>
        <v>1.1066472405269903</v>
      </c>
      <c r="V32" s="69">
        <f t="shared" si="5"/>
        <v>0</v>
      </c>
      <c r="W32" s="69">
        <f t="shared" si="6"/>
        <v>1.472715057079369E-2</v>
      </c>
      <c r="X32" s="69">
        <f t="shared" si="7"/>
        <v>95.015090664759342</v>
      </c>
      <c r="Y32" s="69">
        <f t="shared" si="8"/>
        <v>0.23085502734707025</v>
      </c>
      <c r="Z32" s="69">
        <f t="shared" si="9"/>
        <v>0</v>
      </c>
      <c r="AA32" s="69">
        <f t="shared" si="10"/>
        <v>3.1200911182785078E-3</v>
      </c>
      <c r="AB32" s="69">
        <f t="shared" si="11"/>
        <v>0.75809767860903066</v>
      </c>
      <c r="AC32" s="69">
        <f t="shared" si="12"/>
        <v>0</v>
      </c>
      <c r="AD32" s="69">
        <f t="shared" si="13"/>
        <v>0.71287384723459912</v>
      </c>
      <c r="AE32" s="69">
        <f t="shared" si="14"/>
        <v>100</v>
      </c>
    </row>
    <row r="33" spans="2:31" x14ac:dyDescent="0.3">
      <c r="B33" s="3" t="s">
        <v>174</v>
      </c>
      <c r="C33" s="69">
        <v>3.3013204100000002</v>
      </c>
      <c r="D33" s="69">
        <v>0</v>
      </c>
      <c r="E33" s="69">
        <v>0.46371661999999997</v>
      </c>
      <c r="F33" s="69">
        <v>0</v>
      </c>
      <c r="G33" s="69">
        <v>2.5764619999999998E-2</v>
      </c>
      <c r="H33" s="69">
        <v>18.951775022</v>
      </c>
      <c r="I33" s="69">
        <v>0.45228496999999995</v>
      </c>
      <c r="J33" s="69">
        <v>0</v>
      </c>
      <c r="K33" s="69">
        <v>1.26173354</v>
      </c>
      <c r="L33" s="69">
        <v>1.4449301200000002</v>
      </c>
      <c r="M33" s="69">
        <v>1.0351500000000001E-3</v>
      </c>
      <c r="N33" s="69">
        <v>0.52671345000000303</v>
      </c>
      <c r="O33" s="69">
        <v>26.429273901999998</v>
      </c>
      <c r="P33" s="70">
        <f t="shared" si="1"/>
        <v>0.37429954296649587</v>
      </c>
      <c r="Q33" s="77"/>
      <c r="R33" s="3" t="s">
        <v>174</v>
      </c>
      <c r="S33" s="69">
        <f t="shared" si="2"/>
        <v>12.491150616703765</v>
      </c>
      <c r="T33" s="69">
        <f t="shared" si="3"/>
        <v>0</v>
      </c>
      <c r="U33" s="69">
        <f t="shared" si="4"/>
        <v>1.754556790774751</v>
      </c>
      <c r="V33" s="69">
        <f t="shared" si="5"/>
        <v>0</v>
      </c>
      <c r="W33" s="69">
        <f t="shared" si="6"/>
        <v>9.7485160188416284E-2</v>
      </c>
      <c r="X33" s="69">
        <f t="shared" si="7"/>
        <v>71.707513011039808</v>
      </c>
      <c r="Y33" s="69">
        <f t="shared" si="8"/>
        <v>1.7113030485706</v>
      </c>
      <c r="Z33" s="69">
        <f t="shared" si="9"/>
        <v>0</v>
      </c>
      <c r="AA33" s="69">
        <f t="shared" si="10"/>
        <v>4.7740000148264388</v>
      </c>
      <c r="AB33" s="69">
        <f t="shared" si="11"/>
        <v>5.4671578392876583</v>
      </c>
      <c r="AC33" s="69">
        <f t="shared" si="12"/>
        <v>3.9166796781415422E-3</v>
      </c>
      <c r="AD33" s="69">
        <f t="shared" si="13"/>
        <v>1.9929168389304284</v>
      </c>
      <c r="AE33" s="69">
        <f t="shared" si="14"/>
        <v>100</v>
      </c>
    </row>
    <row r="34" spans="2:31" x14ac:dyDescent="0.3">
      <c r="B34" s="3" t="s">
        <v>175</v>
      </c>
      <c r="C34" s="69">
        <v>9.0786657210000001</v>
      </c>
      <c r="D34" s="69">
        <v>0</v>
      </c>
      <c r="E34" s="69">
        <v>2.77289553</v>
      </c>
      <c r="F34" s="69">
        <v>0.11818521000000001</v>
      </c>
      <c r="G34" s="69">
        <v>3.2390700000000001E-3</v>
      </c>
      <c r="H34" s="69">
        <v>7.4764961040000006</v>
      </c>
      <c r="I34" s="69">
        <v>0.11315862</v>
      </c>
      <c r="J34" s="69">
        <v>0</v>
      </c>
      <c r="K34" s="69">
        <v>4.3647099999999999E-3</v>
      </c>
      <c r="L34" s="69">
        <v>2.0673506320000001</v>
      </c>
      <c r="M34" s="69">
        <v>0.24760784799999999</v>
      </c>
      <c r="N34" s="69">
        <v>1.3419031809999942</v>
      </c>
      <c r="O34" s="69">
        <v>23.223866626</v>
      </c>
      <c r="P34" s="70">
        <f t="shared" si="1"/>
        <v>0.32890357473531839</v>
      </c>
      <c r="Q34" s="77"/>
      <c r="R34" s="3" t="s">
        <v>175</v>
      </c>
      <c r="S34" s="69">
        <f t="shared" si="2"/>
        <v>39.091964603500138</v>
      </c>
      <c r="T34" s="69">
        <f t="shared" si="3"/>
        <v>0</v>
      </c>
      <c r="U34" s="69">
        <f t="shared" si="4"/>
        <v>11.939852973904175</v>
      </c>
      <c r="V34" s="69">
        <f t="shared" si="5"/>
        <v>0.50889549058849315</v>
      </c>
      <c r="W34" s="69">
        <f t="shared" si="6"/>
        <v>1.3947160703953312E-2</v>
      </c>
      <c r="X34" s="69">
        <f t="shared" si="7"/>
        <v>32.193158117906947</v>
      </c>
      <c r="Y34" s="69">
        <f t="shared" si="8"/>
        <v>0.48725142036991648</v>
      </c>
      <c r="Z34" s="69">
        <f t="shared" si="9"/>
        <v>0</v>
      </c>
      <c r="AA34" s="69">
        <f t="shared" si="10"/>
        <v>1.8794071074769009E-2</v>
      </c>
      <c r="AB34" s="69">
        <f t="shared" si="11"/>
        <v>8.9018364826704719</v>
      </c>
      <c r="AC34" s="69">
        <f t="shared" si="12"/>
        <v>1.06617839306222</v>
      </c>
      <c r="AD34" s="69">
        <f t="shared" si="13"/>
        <v>5.7781212862189051</v>
      </c>
      <c r="AE34" s="69">
        <f t="shared" si="14"/>
        <v>100</v>
      </c>
    </row>
    <row r="35" spans="2:31" x14ac:dyDescent="0.3">
      <c r="B35" s="3" t="s">
        <v>176</v>
      </c>
      <c r="C35" s="69">
        <v>0.70663144</v>
      </c>
      <c r="D35" s="69">
        <v>0</v>
      </c>
      <c r="E35" s="69">
        <v>6.1414E-4</v>
      </c>
      <c r="F35" s="69">
        <v>0</v>
      </c>
      <c r="G35" s="69">
        <v>0</v>
      </c>
      <c r="H35" s="69">
        <v>13.514758430000001</v>
      </c>
      <c r="I35" s="69">
        <v>5.2724499999999997E-3</v>
      </c>
      <c r="J35" s="69">
        <v>0</v>
      </c>
      <c r="K35" s="69">
        <v>0.19524923999999999</v>
      </c>
      <c r="L35" s="69">
        <v>5.9154231100000008</v>
      </c>
      <c r="M35" s="69">
        <v>4.9987499999999997E-2</v>
      </c>
      <c r="N35" s="69">
        <v>1.1975141500000022</v>
      </c>
      <c r="O35" s="69">
        <v>21.585450460000001</v>
      </c>
      <c r="P35" s="70">
        <f t="shared" si="1"/>
        <v>0.30569981876394042</v>
      </c>
      <c r="Q35" s="77"/>
      <c r="R35" s="3" t="s">
        <v>176</v>
      </c>
      <c r="S35" s="69">
        <f t="shared" si="2"/>
        <v>3.273646947092713</v>
      </c>
      <c r="T35" s="69">
        <f t="shared" si="3"/>
        <v>0</v>
      </c>
      <c r="U35" s="69">
        <f t="shared" si="4"/>
        <v>2.8451572096587136E-3</v>
      </c>
      <c r="V35" s="69">
        <f t="shared" si="5"/>
        <v>0</v>
      </c>
      <c r="W35" s="69">
        <f t="shared" si="6"/>
        <v>0</v>
      </c>
      <c r="X35" s="69">
        <f t="shared" si="7"/>
        <v>62.610499859820855</v>
      </c>
      <c r="Y35" s="69">
        <f t="shared" si="8"/>
        <v>2.4425943807706848E-2</v>
      </c>
      <c r="Z35" s="69">
        <f t="shared" si="9"/>
        <v>0</v>
      </c>
      <c r="AA35" s="69">
        <f t="shared" si="10"/>
        <v>0.90454095624187392</v>
      </c>
      <c r="AB35" s="69">
        <f t="shared" si="11"/>
        <v>27.404677613570637</v>
      </c>
      <c r="AC35" s="69">
        <f t="shared" si="12"/>
        <v>0.23157960077150966</v>
      </c>
      <c r="AD35" s="69">
        <f t="shared" si="13"/>
        <v>5.5477839214850562</v>
      </c>
      <c r="AE35" s="69">
        <f t="shared" si="14"/>
        <v>100</v>
      </c>
    </row>
    <row r="36" spans="2:31" x14ac:dyDescent="0.3">
      <c r="B36" s="3" t="s">
        <v>177</v>
      </c>
      <c r="C36" s="69">
        <v>3.9679068700000002</v>
      </c>
      <c r="D36" s="69">
        <v>0</v>
      </c>
      <c r="E36" s="69">
        <v>0.78934700999999996</v>
      </c>
      <c r="F36" s="69">
        <v>0</v>
      </c>
      <c r="G36" s="69">
        <v>3.3099499999999999E-3</v>
      </c>
      <c r="H36" s="69">
        <v>2.1407394500000003</v>
      </c>
      <c r="I36" s="69">
        <v>1.320497E-2</v>
      </c>
      <c r="J36" s="69">
        <v>0</v>
      </c>
      <c r="K36" s="69">
        <v>4.7008970000000004E-2</v>
      </c>
      <c r="L36" s="69">
        <v>0.14931375</v>
      </c>
      <c r="M36" s="69">
        <v>7.3364039999999991E-2</v>
      </c>
      <c r="N36" s="69">
        <v>14.221481479999998</v>
      </c>
      <c r="O36" s="69">
        <v>21.405676489999998</v>
      </c>
      <c r="P36" s="70">
        <f t="shared" si="1"/>
        <v>0.303153804255264</v>
      </c>
      <c r="Q36" s="77"/>
      <c r="R36" s="3" t="s">
        <v>177</v>
      </c>
      <c r="S36" s="69">
        <f t="shared" si="2"/>
        <v>18.536703905871281</v>
      </c>
      <c r="T36" s="69">
        <f t="shared" si="3"/>
        <v>0</v>
      </c>
      <c r="U36" s="69">
        <f t="shared" si="4"/>
        <v>3.687559280683121</v>
      </c>
      <c r="V36" s="69">
        <f t="shared" si="5"/>
        <v>0</v>
      </c>
      <c r="W36" s="69">
        <f t="shared" si="6"/>
        <v>1.5462954424945625E-2</v>
      </c>
      <c r="X36" s="69">
        <f t="shared" si="7"/>
        <v>10.000802595517506</v>
      </c>
      <c r="Y36" s="69">
        <f t="shared" si="8"/>
        <v>6.1689103851349486E-2</v>
      </c>
      <c r="Z36" s="69">
        <f t="shared" si="9"/>
        <v>0</v>
      </c>
      <c r="AA36" s="69">
        <f t="shared" si="10"/>
        <v>0.2196098311677325</v>
      </c>
      <c r="AB36" s="69">
        <f t="shared" si="11"/>
        <v>0.69754277595363212</v>
      </c>
      <c r="AC36" s="69">
        <f t="shared" si="12"/>
        <v>0.34273170499550981</v>
      </c>
      <c r="AD36" s="69">
        <f t="shared" si="13"/>
        <v>66.437897847534927</v>
      </c>
      <c r="AE36" s="69">
        <f t="shared" si="14"/>
        <v>100</v>
      </c>
    </row>
    <row r="37" spans="2:31" x14ac:dyDescent="0.3">
      <c r="B37" s="3" t="s">
        <v>178</v>
      </c>
      <c r="C37" s="69">
        <v>0.8243279</v>
      </c>
      <c r="D37" s="69">
        <v>0</v>
      </c>
      <c r="E37" s="69">
        <v>9.7860859999999994E-2</v>
      </c>
      <c r="F37" s="69">
        <v>0</v>
      </c>
      <c r="G37" s="69">
        <v>0.19769265999999999</v>
      </c>
      <c r="H37" s="69">
        <v>16.971050368</v>
      </c>
      <c r="I37" s="69">
        <v>0.71510171</v>
      </c>
      <c r="J37" s="69">
        <v>0</v>
      </c>
      <c r="K37" s="69">
        <v>1.6742139999999999E-2</v>
      </c>
      <c r="L37" s="69">
        <v>0.29224674</v>
      </c>
      <c r="M37" s="69">
        <v>0</v>
      </c>
      <c r="N37" s="69">
        <v>0.37920616999999807</v>
      </c>
      <c r="O37" s="69">
        <v>19.494228547999999</v>
      </c>
      <c r="P37" s="70">
        <f t="shared" si="1"/>
        <v>0.27608328791237241</v>
      </c>
      <c r="Q37" s="77"/>
      <c r="R37" s="3" t="s">
        <v>178</v>
      </c>
      <c r="S37" s="69">
        <f t="shared" si="2"/>
        <v>4.2285741032033375</v>
      </c>
      <c r="T37" s="69">
        <f t="shared" si="3"/>
        <v>0</v>
      </c>
      <c r="U37" s="69">
        <f t="shared" si="4"/>
        <v>0.50199914174105642</v>
      </c>
      <c r="V37" s="69">
        <f t="shared" si="5"/>
        <v>0</v>
      </c>
      <c r="W37" s="69">
        <f t="shared" si="6"/>
        <v>1.0141086604849627</v>
      </c>
      <c r="X37" s="69">
        <f t="shared" si="7"/>
        <v>87.056793892678243</v>
      </c>
      <c r="Y37" s="69">
        <f t="shared" si="8"/>
        <v>3.6682739624152272</v>
      </c>
      <c r="Z37" s="69">
        <f t="shared" si="9"/>
        <v>0</v>
      </c>
      <c r="AA37" s="69">
        <f t="shared" si="10"/>
        <v>8.5882547025527986E-2</v>
      </c>
      <c r="AB37" s="69">
        <f t="shared" si="11"/>
        <v>1.4991449355403341</v>
      </c>
      <c r="AC37" s="69">
        <f t="shared" si="12"/>
        <v>0</v>
      </c>
      <c r="AD37" s="69">
        <f t="shared" si="13"/>
        <v>1.9452227569113145</v>
      </c>
      <c r="AE37" s="69">
        <f t="shared" si="14"/>
        <v>100</v>
      </c>
    </row>
    <row r="38" spans="2:31" x14ac:dyDescent="0.3">
      <c r="B38" s="3" t="s">
        <v>179</v>
      </c>
      <c r="C38" s="69">
        <v>14.15268642</v>
      </c>
      <c r="D38" s="69">
        <v>0</v>
      </c>
      <c r="E38" s="69">
        <v>0.47257307299999995</v>
      </c>
      <c r="F38" s="69">
        <v>0</v>
      </c>
      <c r="G38" s="69">
        <v>0</v>
      </c>
      <c r="H38" s="69">
        <v>2.2275086650000002</v>
      </c>
      <c r="I38" s="69">
        <v>2.5028169999999999E-2</v>
      </c>
      <c r="J38" s="69">
        <v>3.2823000000000001E-5</v>
      </c>
      <c r="K38" s="69">
        <v>1.922825E-3</v>
      </c>
      <c r="L38" s="69">
        <v>0.27954203999999999</v>
      </c>
      <c r="M38" s="69">
        <v>4.4187899999999997E-3</v>
      </c>
      <c r="N38" s="69">
        <v>8.2374790000002834E-2</v>
      </c>
      <c r="O38" s="69">
        <v>17.246087596000002</v>
      </c>
      <c r="P38" s="70">
        <f t="shared" si="1"/>
        <v>0.24424442113237421</v>
      </c>
      <c r="Q38" s="77"/>
      <c r="R38" s="3" t="s">
        <v>179</v>
      </c>
      <c r="S38" s="69">
        <f t="shared" si="2"/>
        <v>82.063171378548049</v>
      </c>
      <c r="T38" s="69">
        <f t="shared" si="3"/>
        <v>0</v>
      </c>
      <c r="U38" s="69">
        <f t="shared" si="4"/>
        <v>2.7401755347085612</v>
      </c>
      <c r="V38" s="69">
        <f t="shared" si="5"/>
        <v>0</v>
      </c>
      <c r="W38" s="69">
        <f t="shared" si="6"/>
        <v>0</v>
      </c>
      <c r="X38" s="69">
        <f t="shared" si="7"/>
        <v>12.916023142064065</v>
      </c>
      <c r="Y38" s="69">
        <f t="shared" si="8"/>
        <v>0.14512375552241163</v>
      </c>
      <c r="Z38" s="69">
        <f t="shared" si="9"/>
        <v>1.9032142691663501E-4</v>
      </c>
      <c r="AA38" s="69">
        <f t="shared" si="10"/>
        <v>1.1149340331809364E-2</v>
      </c>
      <c r="AB38" s="69">
        <f t="shared" si="11"/>
        <v>1.6209011953808934</v>
      </c>
      <c r="AC38" s="69">
        <f t="shared" si="12"/>
        <v>2.5621985133746382E-2</v>
      </c>
      <c r="AD38" s="69">
        <f t="shared" si="13"/>
        <v>0.47764334688354798</v>
      </c>
      <c r="AE38" s="69">
        <f t="shared" si="14"/>
        <v>100</v>
      </c>
    </row>
    <row r="39" spans="2:31" x14ac:dyDescent="0.3">
      <c r="B39" s="3" t="s">
        <v>180</v>
      </c>
      <c r="C39" s="69">
        <v>1.2828598219999998</v>
      </c>
      <c r="D39" s="69">
        <v>0</v>
      </c>
      <c r="E39" s="69">
        <v>2.3730653999999998</v>
      </c>
      <c r="F39" s="69">
        <v>8.1363800000000003E-3</v>
      </c>
      <c r="G39" s="69">
        <v>0</v>
      </c>
      <c r="H39" s="69">
        <v>8.5973388499999999</v>
      </c>
      <c r="I39" s="69">
        <v>0.16210201000000002</v>
      </c>
      <c r="J39" s="69">
        <v>0</v>
      </c>
      <c r="K39" s="69">
        <v>0</v>
      </c>
      <c r="L39" s="69">
        <v>0.14613854999999998</v>
      </c>
      <c r="M39" s="69">
        <v>2.0621669999999998E-2</v>
      </c>
      <c r="N39" s="69">
        <v>3.0313052100000011</v>
      </c>
      <c r="O39" s="69">
        <v>15.621567892000002</v>
      </c>
      <c r="P39" s="70">
        <f t="shared" si="1"/>
        <v>0.22123747114948977</v>
      </c>
      <c r="Q39" s="77"/>
      <c r="R39" s="3" t="s">
        <v>180</v>
      </c>
      <c r="S39" s="69">
        <f t="shared" si="2"/>
        <v>8.2121066903724067</v>
      </c>
      <c r="T39" s="69">
        <f t="shared" si="3"/>
        <v>0</v>
      </c>
      <c r="U39" s="69">
        <f t="shared" si="4"/>
        <v>15.190955327955754</v>
      </c>
      <c r="V39" s="69">
        <f t="shared" si="5"/>
        <v>5.2084272566307127E-2</v>
      </c>
      <c r="W39" s="69">
        <f t="shared" si="6"/>
        <v>0</v>
      </c>
      <c r="X39" s="69">
        <f t="shared" si="7"/>
        <v>55.035057360681471</v>
      </c>
      <c r="Y39" s="69">
        <f t="shared" si="8"/>
        <v>1.0376807956838601</v>
      </c>
      <c r="Z39" s="69">
        <f t="shared" si="9"/>
        <v>0</v>
      </c>
      <c r="AA39" s="69">
        <f t="shared" si="10"/>
        <v>0</v>
      </c>
      <c r="AB39" s="69">
        <f t="shared" si="11"/>
        <v>0.93549220545806633</v>
      </c>
      <c r="AC39" s="69">
        <f t="shared" si="12"/>
        <v>0.13200768413624225</v>
      </c>
      <c r="AD39" s="69">
        <f t="shared" si="13"/>
        <v>19.40461566314589</v>
      </c>
      <c r="AE39" s="69">
        <f t="shared" si="14"/>
        <v>100</v>
      </c>
    </row>
    <row r="40" spans="2:31" x14ac:dyDescent="0.3">
      <c r="B40" s="3" t="s">
        <v>181</v>
      </c>
      <c r="C40" s="69">
        <v>3.8668786099999997</v>
      </c>
      <c r="D40" s="69">
        <v>0</v>
      </c>
      <c r="E40" s="69">
        <v>1.1956731699999998</v>
      </c>
      <c r="F40" s="69">
        <v>0</v>
      </c>
      <c r="G40" s="69">
        <v>3.9366199999999997E-2</v>
      </c>
      <c r="H40" s="69">
        <v>6.7645280699999999</v>
      </c>
      <c r="I40" s="69">
        <v>0.232953625</v>
      </c>
      <c r="J40" s="69">
        <v>0</v>
      </c>
      <c r="K40" s="69">
        <v>6.4016999999999991E-4</v>
      </c>
      <c r="L40" s="69">
        <v>0.21935732599999999</v>
      </c>
      <c r="M40" s="69">
        <v>0</v>
      </c>
      <c r="N40" s="69">
        <v>0.34820938000000085</v>
      </c>
      <c r="O40" s="69">
        <v>12.667606551</v>
      </c>
      <c r="P40" s="70">
        <f t="shared" si="1"/>
        <v>0.1794025579401137</v>
      </c>
      <c r="Q40" s="77"/>
      <c r="R40" s="3" t="s">
        <v>181</v>
      </c>
      <c r="S40" s="69">
        <f t="shared" si="2"/>
        <v>30.525723975021485</v>
      </c>
      <c r="T40" s="69">
        <f t="shared" si="3"/>
        <v>0</v>
      </c>
      <c r="U40" s="69">
        <f t="shared" si="4"/>
        <v>9.4388246523619053</v>
      </c>
      <c r="V40" s="69">
        <f t="shared" si="5"/>
        <v>0</v>
      </c>
      <c r="W40" s="69">
        <f t="shared" si="6"/>
        <v>0.31076273044565289</v>
      </c>
      <c r="X40" s="69">
        <f t="shared" si="7"/>
        <v>53.400206603874963</v>
      </c>
      <c r="Y40" s="69">
        <f t="shared" si="8"/>
        <v>1.8389711115681144</v>
      </c>
      <c r="Z40" s="69">
        <f t="shared" si="9"/>
        <v>0</v>
      </c>
      <c r="AA40" s="69">
        <f t="shared" si="10"/>
        <v>5.0535987001385351E-3</v>
      </c>
      <c r="AB40" s="69">
        <f t="shared" si="11"/>
        <v>1.7316398730641311</v>
      </c>
      <c r="AC40" s="69">
        <f t="shared" si="12"/>
        <v>0</v>
      </c>
      <c r="AD40" s="69">
        <f t="shared" si="13"/>
        <v>2.7488174549636026</v>
      </c>
      <c r="AE40" s="69">
        <f t="shared" si="14"/>
        <v>100</v>
      </c>
    </row>
    <row r="41" spans="2:31" x14ac:dyDescent="0.3">
      <c r="B41" s="3" t="s">
        <v>182</v>
      </c>
      <c r="C41" s="69">
        <v>10.92799965</v>
      </c>
      <c r="D41" s="69">
        <v>0</v>
      </c>
      <c r="E41" s="69">
        <v>0</v>
      </c>
      <c r="F41" s="69">
        <v>0</v>
      </c>
      <c r="G41" s="69">
        <v>0</v>
      </c>
      <c r="H41" s="69">
        <v>0</v>
      </c>
      <c r="I41" s="69">
        <v>0</v>
      </c>
      <c r="J41" s="69">
        <v>0</v>
      </c>
      <c r="K41" s="69">
        <v>0</v>
      </c>
      <c r="L41" s="69">
        <v>0</v>
      </c>
      <c r="M41" s="69">
        <v>0</v>
      </c>
      <c r="N41" s="69">
        <v>0</v>
      </c>
      <c r="O41" s="69">
        <v>10.92799965</v>
      </c>
      <c r="P41" s="70">
        <f t="shared" si="1"/>
        <v>0.15476570751432928</v>
      </c>
      <c r="Q41" s="77"/>
      <c r="R41" s="3" t="s">
        <v>182</v>
      </c>
      <c r="S41" s="69">
        <f t="shared" si="2"/>
        <v>100</v>
      </c>
      <c r="T41" s="69">
        <f t="shared" si="3"/>
        <v>0</v>
      </c>
      <c r="U41" s="69">
        <f t="shared" si="4"/>
        <v>0</v>
      </c>
      <c r="V41" s="69">
        <f t="shared" si="5"/>
        <v>0</v>
      </c>
      <c r="W41" s="69">
        <f t="shared" si="6"/>
        <v>0</v>
      </c>
      <c r="X41" s="69">
        <f t="shared" si="7"/>
        <v>0</v>
      </c>
      <c r="Y41" s="69">
        <f t="shared" si="8"/>
        <v>0</v>
      </c>
      <c r="Z41" s="69">
        <f t="shared" si="9"/>
        <v>0</v>
      </c>
      <c r="AA41" s="69">
        <f t="shared" si="10"/>
        <v>0</v>
      </c>
      <c r="AB41" s="69">
        <f t="shared" si="11"/>
        <v>0</v>
      </c>
      <c r="AC41" s="69">
        <f t="shared" si="12"/>
        <v>0</v>
      </c>
      <c r="AD41" s="69">
        <f t="shared" si="13"/>
        <v>0</v>
      </c>
      <c r="AE41" s="69">
        <f t="shared" si="14"/>
        <v>100</v>
      </c>
    </row>
    <row r="42" spans="2:31" x14ac:dyDescent="0.3">
      <c r="B42" s="3" t="s">
        <v>183</v>
      </c>
      <c r="C42" s="69">
        <v>8.7472663490000002</v>
      </c>
      <c r="D42" s="69">
        <v>0</v>
      </c>
      <c r="E42" s="69">
        <v>0.36794088000000003</v>
      </c>
      <c r="F42" s="69">
        <v>0</v>
      </c>
      <c r="G42" s="69">
        <v>0</v>
      </c>
      <c r="H42" s="69">
        <v>0.80297345999999992</v>
      </c>
      <c r="I42" s="69">
        <v>1.3904799999999999E-3</v>
      </c>
      <c r="J42" s="69">
        <v>0</v>
      </c>
      <c r="K42" s="69">
        <v>1.7742621E-2</v>
      </c>
      <c r="L42" s="69">
        <v>0</v>
      </c>
      <c r="M42" s="69">
        <v>2.6400000000000002E-4</v>
      </c>
      <c r="N42" s="69">
        <v>0.94137078800000062</v>
      </c>
      <c r="O42" s="69">
        <v>10.878948577999999</v>
      </c>
      <c r="P42" s="70">
        <f t="shared" si="1"/>
        <v>0.15407103107714465</v>
      </c>
      <c r="Q42" s="77"/>
      <c r="R42" s="3" t="s">
        <v>183</v>
      </c>
      <c r="S42" s="69">
        <f t="shared" si="2"/>
        <v>80.405438873837483</v>
      </c>
      <c r="T42" s="69">
        <f t="shared" si="3"/>
        <v>0</v>
      </c>
      <c r="U42" s="69">
        <f t="shared" si="4"/>
        <v>3.3821364018952167</v>
      </c>
      <c r="V42" s="69">
        <f t="shared" si="5"/>
        <v>0</v>
      </c>
      <c r="W42" s="69">
        <f t="shared" si="6"/>
        <v>0</v>
      </c>
      <c r="X42" s="69">
        <f t="shared" si="7"/>
        <v>7.3809840559759285</v>
      </c>
      <c r="Y42" s="69">
        <f t="shared" si="8"/>
        <v>1.2781382226697018E-2</v>
      </c>
      <c r="Z42" s="69">
        <f t="shared" si="9"/>
        <v>0</v>
      </c>
      <c r="AA42" s="69">
        <f t="shared" si="10"/>
        <v>0.16309132148928521</v>
      </c>
      <c r="AB42" s="69">
        <f t="shared" si="11"/>
        <v>0</v>
      </c>
      <c r="AC42" s="69">
        <f t="shared" si="12"/>
        <v>2.42670510028768E-3</v>
      </c>
      <c r="AD42" s="69">
        <f t="shared" si="13"/>
        <v>8.6531412594751274</v>
      </c>
      <c r="AE42" s="69">
        <f t="shared" si="14"/>
        <v>100</v>
      </c>
    </row>
    <row r="43" spans="2:31" x14ac:dyDescent="0.3">
      <c r="B43" s="4" t="s">
        <v>184</v>
      </c>
      <c r="C43" s="71">
        <v>5.6892519409999993</v>
      </c>
      <c r="D43" s="71">
        <v>0</v>
      </c>
      <c r="E43" s="71">
        <v>1.3943862300000043</v>
      </c>
      <c r="F43" s="71">
        <v>0.70680582999999997</v>
      </c>
      <c r="G43" s="71">
        <v>0.37463012999999895</v>
      </c>
      <c r="H43" s="71">
        <v>13.941122911000043</v>
      </c>
      <c r="I43" s="71">
        <v>0.42966832100000046</v>
      </c>
      <c r="J43" s="71">
        <v>0</v>
      </c>
      <c r="K43" s="71">
        <v>2.1734939999995755E-2</v>
      </c>
      <c r="L43" s="71">
        <v>1.592504254999999</v>
      </c>
      <c r="M43" s="71">
        <v>2.2081200000005773E-3</v>
      </c>
      <c r="N43" s="71">
        <v>0.37280038599996268</v>
      </c>
      <c r="O43" s="71">
        <v>24.52511306400001</v>
      </c>
      <c r="P43" s="72">
        <f t="shared" si="1"/>
        <v>0.34733222884198034</v>
      </c>
      <c r="Q43" s="91"/>
      <c r="R43" s="4" t="s">
        <v>184</v>
      </c>
      <c r="S43" s="71">
        <f t="shared" si="2"/>
        <v>23.197658360038936</v>
      </c>
      <c r="T43" s="71">
        <f t="shared" si="3"/>
        <v>0</v>
      </c>
      <c r="U43" s="71">
        <f t="shared" si="4"/>
        <v>5.6855445532962694</v>
      </c>
      <c r="V43" s="71">
        <f t="shared" si="5"/>
        <v>2.8819676718942757</v>
      </c>
      <c r="W43" s="71">
        <f t="shared" si="6"/>
        <v>1.5275368110327372</v>
      </c>
      <c r="X43" s="71">
        <f t="shared" si="7"/>
        <v>56.844275802601608</v>
      </c>
      <c r="Y43" s="71">
        <f t="shared" si="8"/>
        <v>1.7519524573801177</v>
      </c>
      <c r="Z43" s="71">
        <f t="shared" si="9"/>
        <v>0</v>
      </c>
      <c r="AA43" s="71">
        <f t="shared" si="10"/>
        <v>8.8623199996170854E-2</v>
      </c>
      <c r="AB43" s="71">
        <f t="shared" si="11"/>
        <v>6.4933615223067358</v>
      </c>
      <c r="AC43" s="71">
        <f t="shared" si="12"/>
        <v>9.003505893075121E-3</v>
      </c>
      <c r="AD43" s="71">
        <f t="shared" si="13"/>
        <v>1.520076115560054</v>
      </c>
      <c r="AE43" s="71">
        <f t="shared" si="14"/>
        <v>100</v>
      </c>
    </row>
    <row r="44" spans="2:31" x14ac:dyDescent="0.3">
      <c r="B44" s="8" t="s">
        <v>185</v>
      </c>
      <c r="C44" s="71">
        <v>92.327097140000006</v>
      </c>
      <c r="D44" s="71">
        <v>47.763101149999997</v>
      </c>
      <c r="E44" s="71">
        <v>21.476777070999997</v>
      </c>
      <c r="F44" s="71">
        <v>1.2731016399999999</v>
      </c>
      <c r="G44" s="71">
        <v>26.315857841</v>
      </c>
      <c r="H44" s="71">
        <v>262.00708996200001</v>
      </c>
      <c r="I44" s="71">
        <v>6.914162138</v>
      </c>
      <c r="J44" s="71">
        <v>3.2823000000000001E-5</v>
      </c>
      <c r="K44" s="71">
        <v>10.921513335999999</v>
      </c>
      <c r="L44" s="71">
        <v>30.915496442999999</v>
      </c>
      <c r="M44" s="71">
        <v>3.5976856170000002</v>
      </c>
      <c r="N44" s="71">
        <v>28.349389230999947</v>
      </c>
      <c r="O44" s="71">
        <v>531.86130439199997</v>
      </c>
      <c r="P44" s="72">
        <f t="shared" si="1"/>
        <v>7.5323841242730918</v>
      </c>
      <c r="Q44" s="91"/>
      <c r="R44" s="8" t="s">
        <v>185</v>
      </c>
      <c r="S44" s="71">
        <f t="shared" si="2"/>
        <v>17.359243166889947</v>
      </c>
      <c r="T44" s="71">
        <f t="shared" si="3"/>
        <v>8.9803677679842924</v>
      </c>
      <c r="U44" s="71">
        <f t="shared" si="4"/>
        <v>4.0380409128562729</v>
      </c>
      <c r="V44" s="71">
        <f t="shared" si="5"/>
        <v>0.23936722402757854</v>
      </c>
      <c r="W44" s="71">
        <f t="shared" si="6"/>
        <v>4.9478797618268375</v>
      </c>
      <c r="X44" s="71">
        <f t="shared" si="7"/>
        <v>49.262295977992757</v>
      </c>
      <c r="Y44" s="71">
        <f t="shared" si="8"/>
        <v>1.2999934533503918</v>
      </c>
      <c r="Z44" s="71">
        <f t="shared" si="9"/>
        <v>6.1713457491557477E-6</v>
      </c>
      <c r="AA44" s="71">
        <f t="shared" si="10"/>
        <v>2.053451387760759</v>
      </c>
      <c r="AB44" s="71">
        <f t="shared" si="11"/>
        <v>5.8126989475839403</v>
      </c>
      <c r="AC44" s="71">
        <f t="shared" si="12"/>
        <v>0.67643304509861146</v>
      </c>
      <c r="AD44" s="71">
        <f t="shared" si="13"/>
        <v>5.3302221832828582</v>
      </c>
      <c r="AE44" s="71">
        <f t="shared" si="14"/>
        <v>100</v>
      </c>
    </row>
    <row r="45" spans="2:31" x14ac:dyDescent="0.3">
      <c r="B45" s="3" t="s">
        <v>186</v>
      </c>
      <c r="C45" s="69">
        <v>0.76440710300000003</v>
      </c>
      <c r="D45" s="69">
        <v>123.44014052</v>
      </c>
      <c r="E45" s="69">
        <v>1.7053249999999999E-2</v>
      </c>
      <c r="F45" s="69">
        <v>0.47369310999999997</v>
      </c>
      <c r="G45" s="69">
        <v>4.4756129999999998E-2</v>
      </c>
      <c r="H45" s="69">
        <v>13.458572154999999</v>
      </c>
      <c r="I45" s="69">
        <v>0.25035572</v>
      </c>
      <c r="J45" s="69">
        <v>1.3923E-5</v>
      </c>
      <c r="K45" s="69">
        <v>2.6504099999999999E-4</v>
      </c>
      <c r="L45" s="69">
        <v>9.7647570000000003E-2</v>
      </c>
      <c r="M45" s="69">
        <v>1.0721969E-2</v>
      </c>
      <c r="N45" s="69">
        <v>1.7285073670000135</v>
      </c>
      <c r="O45" s="69">
        <v>140.286133858</v>
      </c>
      <c r="P45" s="70">
        <f t="shared" si="1"/>
        <v>1.9867755725068375</v>
      </c>
      <c r="Q45" s="77"/>
      <c r="R45" s="3" t="s">
        <v>186</v>
      </c>
      <c r="S45" s="69">
        <f t="shared" si="2"/>
        <v>0.54489141726134238</v>
      </c>
      <c r="T45" s="69">
        <f t="shared" si="3"/>
        <v>87.991690358327361</v>
      </c>
      <c r="U45" s="69">
        <f t="shared" si="4"/>
        <v>1.2156048164575972E-2</v>
      </c>
      <c r="V45" s="69">
        <f t="shared" si="5"/>
        <v>0.33766210314091355</v>
      </c>
      <c r="W45" s="69">
        <f t="shared" si="6"/>
        <v>3.1903459571637288E-2</v>
      </c>
      <c r="X45" s="69">
        <f t="shared" si="7"/>
        <v>9.5936581790920208</v>
      </c>
      <c r="Y45" s="69">
        <f t="shared" si="8"/>
        <v>0.17846077378781733</v>
      </c>
      <c r="Z45" s="69">
        <f t="shared" si="9"/>
        <v>9.9247157342671488E-6</v>
      </c>
      <c r="AA45" s="69">
        <f t="shared" si="10"/>
        <v>1.8892886467901309E-4</v>
      </c>
      <c r="AB45" s="69">
        <f t="shared" si="11"/>
        <v>6.9606002613801107E-2</v>
      </c>
      <c r="AC45" s="69">
        <f t="shared" si="12"/>
        <v>7.6429285668767229E-3</v>
      </c>
      <c r="AD45" s="69">
        <f t="shared" si="13"/>
        <v>1.2321298758932497</v>
      </c>
      <c r="AE45" s="69">
        <f t="shared" si="14"/>
        <v>100</v>
      </c>
    </row>
    <row r="46" spans="2:31" x14ac:dyDescent="0.3">
      <c r="B46" s="3" t="s">
        <v>202</v>
      </c>
      <c r="C46" s="69">
        <v>7.7226035489999996</v>
      </c>
      <c r="D46" s="69">
        <v>0</v>
      </c>
      <c r="E46" s="69">
        <v>0.992636725</v>
      </c>
      <c r="F46" s="69">
        <v>0.26768188500000001</v>
      </c>
      <c r="G46" s="69">
        <v>0.32462284499999999</v>
      </c>
      <c r="H46" s="69">
        <v>35.491127995999996</v>
      </c>
      <c r="I46" s="69">
        <v>1.5096177260000001</v>
      </c>
      <c r="J46" s="69">
        <v>6.0600000000000003E-5</v>
      </c>
      <c r="K46" s="69">
        <v>0.15657832800000002</v>
      </c>
      <c r="L46" s="69">
        <v>15.419571577999999</v>
      </c>
      <c r="M46" s="69">
        <v>0.64587338000000005</v>
      </c>
      <c r="N46" s="69">
        <v>23.515683332999981</v>
      </c>
      <c r="O46" s="69">
        <v>86.046057944999987</v>
      </c>
      <c r="P46" s="70">
        <f t="shared" si="1"/>
        <v>1.2186108586375086</v>
      </c>
      <c r="Q46" s="77"/>
      <c r="R46" s="3" t="s">
        <v>202</v>
      </c>
      <c r="S46" s="69">
        <f t="shared" si="2"/>
        <v>8.9749649588087248</v>
      </c>
      <c r="T46" s="69">
        <f t="shared" si="3"/>
        <v>0</v>
      </c>
      <c r="U46" s="69">
        <f t="shared" si="4"/>
        <v>1.1536109250170254</v>
      </c>
      <c r="V46" s="69">
        <f t="shared" si="5"/>
        <v>0.31109139848231082</v>
      </c>
      <c r="W46" s="69">
        <f t="shared" si="6"/>
        <v>0.37726637658112883</v>
      </c>
      <c r="X46" s="69">
        <f t="shared" si="7"/>
        <v>41.246663523720827</v>
      </c>
      <c r="Y46" s="69">
        <f t="shared" si="8"/>
        <v>1.7544298507724048</v>
      </c>
      <c r="Z46" s="69">
        <f t="shared" si="9"/>
        <v>7.0427398357673842E-5</v>
      </c>
      <c r="AA46" s="69">
        <f t="shared" si="10"/>
        <v>0.1819703676606356</v>
      </c>
      <c r="AB46" s="69">
        <f t="shared" si="11"/>
        <v>17.920137129182695</v>
      </c>
      <c r="AC46" s="69">
        <f t="shared" si="12"/>
        <v>0.75061356141711644</v>
      </c>
      <c r="AD46" s="69">
        <f t="shared" si="13"/>
        <v>27.329181480958759</v>
      </c>
      <c r="AE46" s="69">
        <f t="shared" si="14"/>
        <v>100</v>
      </c>
    </row>
    <row r="47" spans="2:31" x14ac:dyDescent="0.3">
      <c r="B47" s="3" t="s">
        <v>198</v>
      </c>
      <c r="C47" s="69">
        <v>4.2241768909999999</v>
      </c>
      <c r="D47" s="69">
        <v>0</v>
      </c>
      <c r="E47" s="69">
        <v>0.63478657499999991</v>
      </c>
      <c r="F47" s="69">
        <v>1.550497E-2</v>
      </c>
      <c r="G47" s="69">
        <v>0.143594101</v>
      </c>
      <c r="H47" s="69">
        <v>17.922240181000003</v>
      </c>
      <c r="I47" s="69">
        <v>3.5349529460000002</v>
      </c>
      <c r="J47" s="69">
        <v>8.4946000000000002E-4</v>
      </c>
      <c r="K47" s="69">
        <v>0.1367438</v>
      </c>
      <c r="L47" s="69">
        <v>8.6527280840000014</v>
      </c>
      <c r="M47" s="69">
        <v>3.0822658070000002</v>
      </c>
      <c r="N47" s="69">
        <v>7.0156071759999987</v>
      </c>
      <c r="O47" s="69">
        <v>45.363449990999996</v>
      </c>
      <c r="P47" s="70">
        <f t="shared" si="1"/>
        <v>0.64245119491269453</v>
      </c>
      <c r="Q47" s="77"/>
      <c r="R47" s="3" t="s">
        <v>198</v>
      </c>
      <c r="S47" s="69">
        <f t="shared" si="2"/>
        <v>9.3118510427184589</v>
      </c>
      <c r="T47" s="69">
        <f t="shared" si="3"/>
        <v>0</v>
      </c>
      <c r="U47" s="69">
        <f t="shared" si="4"/>
        <v>1.3993348722946339</v>
      </c>
      <c r="V47" s="69">
        <f t="shared" si="5"/>
        <v>3.4179433008459784E-2</v>
      </c>
      <c r="W47" s="69">
        <f t="shared" si="6"/>
        <v>0.31654140288820348</v>
      </c>
      <c r="X47" s="69">
        <f t="shared" si="7"/>
        <v>39.508106602464615</v>
      </c>
      <c r="Y47" s="69">
        <f t="shared" si="8"/>
        <v>7.7925134589660328</v>
      </c>
      <c r="Z47" s="69">
        <f t="shared" si="9"/>
        <v>1.8725648075014817E-3</v>
      </c>
      <c r="AA47" s="69">
        <f t="shared" si="10"/>
        <v>0.30144047691947956</v>
      </c>
      <c r="AB47" s="69">
        <f t="shared" si="11"/>
        <v>19.074228449812971</v>
      </c>
      <c r="AC47" s="69">
        <f t="shared" si="12"/>
        <v>6.7946018382894477</v>
      </c>
      <c r="AD47" s="69">
        <f t="shared" si="13"/>
        <v>15.465329857830213</v>
      </c>
      <c r="AE47" s="69">
        <f t="shared" si="14"/>
        <v>100</v>
      </c>
    </row>
    <row r="48" spans="2:31" x14ac:dyDescent="0.3">
      <c r="B48" s="3" t="s">
        <v>187</v>
      </c>
      <c r="C48" s="69">
        <v>7.5181000599999992</v>
      </c>
      <c r="D48" s="69">
        <v>0</v>
      </c>
      <c r="E48" s="69">
        <v>0.36164629999999998</v>
      </c>
      <c r="F48" s="69">
        <v>0</v>
      </c>
      <c r="G48" s="69">
        <v>1.93407E-3</v>
      </c>
      <c r="H48" s="69">
        <v>21.378436620000002</v>
      </c>
      <c r="I48" s="69">
        <v>2.6417819999999998E-2</v>
      </c>
      <c r="J48" s="69">
        <v>0</v>
      </c>
      <c r="K48" s="69">
        <v>0</v>
      </c>
      <c r="L48" s="69">
        <v>0.45178528000000001</v>
      </c>
      <c r="M48" s="69">
        <v>0</v>
      </c>
      <c r="N48" s="69">
        <v>0.46442818999999763</v>
      </c>
      <c r="O48" s="69">
        <v>30.202748339999999</v>
      </c>
      <c r="P48" s="70">
        <f t="shared" si="1"/>
        <v>0.42774065386407051</v>
      </c>
      <c r="Q48" s="77"/>
      <c r="R48" s="3" t="s">
        <v>187</v>
      </c>
      <c r="S48" s="69">
        <f t="shared" si="2"/>
        <v>24.892105762584386</v>
      </c>
      <c r="T48" s="69">
        <f t="shared" si="3"/>
        <v>0</v>
      </c>
      <c r="U48" s="69">
        <f t="shared" si="4"/>
        <v>1.1973953361093364</v>
      </c>
      <c r="V48" s="69">
        <f t="shared" si="5"/>
        <v>0</v>
      </c>
      <c r="W48" s="69">
        <f t="shared" si="6"/>
        <v>6.4036225386765577E-3</v>
      </c>
      <c r="X48" s="69">
        <f t="shared" si="7"/>
        <v>70.783083643043071</v>
      </c>
      <c r="Y48" s="69">
        <f t="shared" si="8"/>
        <v>8.7468265147952418E-2</v>
      </c>
      <c r="Z48" s="69">
        <f t="shared" si="9"/>
        <v>0</v>
      </c>
      <c r="AA48" s="69">
        <f t="shared" si="10"/>
        <v>0</v>
      </c>
      <c r="AB48" s="69">
        <f t="shared" si="11"/>
        <v>1.4958416198226019</v>
      </c>
      <c r="AC48" s="69">
        <f t="shared" si="12"/>
        <v>0</v>
      </c>
      <c r="AD48" s="69">
        <f t="shared" si="13"/>
        <v>1.5377017507539767</v>
      </c>
      <c r="AE48" s="69">
        <f t="shared" si="14"/>
        <v>100</v>
      </c>
    </row>
    <row r="49" spans="2:31" x14ac:dyDescent="0.3">
      <c r="B49" s="3" t="s">
        <v>188</v>
      </c>
      <c r="C49" s="69">
        <v>0.92893594099999999</v>
      </c>
      <c r="D49" s="69">
        <v>0</v>
      </c>
      <c r="E49" s="69">
        <v>3.1953159759999998</v>
      </c>
      <c r="F49" s="69">
        <v>0</v>
      </c>
      <c r="G49" s="69">
        <v>1.4499000000000001E-4</v>
      </c>
      <c r="H49" s="69">
        <v>10.526034034</v>
      </c>
      <c r="I49" s="69">
        <v>0.13422235999999999</v>
      </c>
      <c r="J49" s="69">
        <v>0</v>
      </c>
      <c r="K49" s="69">
        <v>1.4355976000000001E-2</v>
      </c>
      <c r="L49" s="69">
        <v>1.48512774</v>
      </c>
      <c r="M49" s="69">
        <v>9.3128919999999997E-3</v>
      </c>
      <c r="N49" s="69">
        <v>0.46034139499999954</v>
      </c>
      <c r="O49" s="69">
        <v>16.753791304</v>
      </c>
      <c r="P49" s="70">
        <f t="shared" si="1"/>
        <v>0.23727236893816855</v>
      </c>
      <c r="Q49" s="77"/>
      <c r="R49" s="3" t="s">
        <v>188</v>
      </c>
      <c r="S49" s="69">
        <f t="shared" si="2"/>
        <v>5.5446312070164963</v>
      </c>
      <c r="T49" s="69">
        <f t="shared" si="3"/>
        <v>0</v>
      </c>
      <c r="U49" s="69">
        <f t="shared" si="4"/>
        <v>19.072196364515488</v>
      </c>
      <c r="V49" s="69">
        <f t="shared" si="5"/>
        <v>0</v>
      </c>
      <c r="W49" s="69">
        <f t="shared" si="6"/>
        <v>8.6541605639664E-4</v>
      </c>
      <c r="X49" s="69">
        <f t="shared" si="7"/>
        <v>62.827773385758299</v>
      </c>
      <c r="Y49" s="69">
        <f t="shared" si="8"/>
        <v>0.80114618574694874</v>
      </c>
      <c r="Z49" s="69">
        <f t="shared" si="9"/>
        <v>0</v>
      </c>
      <c r="AA49" s="69">
        <f t="shared" si="10"/>
        <v>8.5687924240601496E-2</v>
      </c>
      <c r="AB49" s="69">
        <f t="shared" si="11"/>
        <v>8.8644278363752971</v>
      </c>
      <c r="AC49" s="69">
        <f t="shared" si="12"/>
        <v>5.5586773351871281E-2</v>
      </c>
      <c r="AD49" s="69">
        <f t="shared" si="13"/>
        <v>2.7476849069385993</v>
      </c>
      <c r="AE49" s="69">
        <f t="shared" si="14"/>
        <v>100</v>
      </c>
    </row>
    <row r="50" spans="2:31" x14ac:dyDescent="0.3">
      <c r="B50" s="3" t="s">
        <v>189</v>
      </c>
      <c r="C50" s="69">
        <v>0.26001372</v>
      </c>
      <c r="D50" s="69">
        <v>0</v>
      </c>
      <c r="E50" s="69">
        <v>13.18737907</v>
      </c>
      <c r="F50" s="69">
        <v>0</v>
      </c>
      <c r="G50" s="69">
        <v>4.0569960000000002E-2</v>
      </c>
      <c r="H50" s="69">
        <v>2.6506276899999999</v>
      </c>
      <c r="I50" s="69">
        <v>6.4579739999999997E-2</v>
      </c>
      <c r="J50" s="69">
        <v>0</v>
      </c>
      <c r="K50" s="69">
        <v>0.40398740999999999</v>
      </c>
      <c r="L50" s="69">
        <v>3.4014820000000001E-2</v>
      </c>
      <c r="M50" s="69">
        <v>4.0030000000000001E-5</v>
      </c>
      <c r="N50" s="69">
        <v>3.5591089999997987E-2</v>
      </c>
      <c r="O50" s="69">
        <v>16.676803530000001</v>
      </c>
      <c r="P50" s="70">
        <f t="shared" si="1"/>
        <v>0.23618204429553707</v>
      </c>
      <c r="Q50" s="77"/>
      <c r="R50" s="3" t="s">
        <v>189</v>
      </c>
      <c r="S50" s="69">
        <f t="shared" si="2"/>
        <v>1.5591340362813519</v>
      </c>
      <c r="T50" s="69">
        <f t="shared" si="3"/>
        <v>0</v>
      </c>
      <c r="U50" s="69">
        <f t="shared" si="4"/>
        <v>79.076179354617608</v>
      </c>
      <c r="V50" s="69">
        <f t="shared" si="5"/>
        <v>0</v>
      </c>
      <c r="W50" s="69">
        <f t="shared" si="6"/>
        <v>0.24327179922110651</v>
      </c>
      <c r="X50" s="69">
        <f t="shared" si="7"/>
        <v>15.8940991613397</v>
      </c>
      <c r="Y50" s="69">
        <f t="shared" si="8"/>
        <v>0.38724291429006236</v>
      </c>
      <c r="Z50" s="69">
        <f t="shared" si="9"/>
        <v>0</v>
      </c>
      <c r="AA50" s="69">
        <f t="shared" si="10"/>
        <v>2.4224510966580892</v>
      </c>
      <c r="AB50" s="69">
        <f t="shared" si="11"/>
        <v>0.2039648661616151</v>
      </c>
      <c r="AC50" s="69">
        <f t="shared" si="12"/>
        <v>2.4003400848363895E-4</v>
      </c>
      <c r="AD50" s="69">
        <f t="shared" si="13"/>
        <v>0.21341673742197037</v>
      </c>
      <c r="AE50" s="69">
        <f t="shared" si="14"/>
        <v>100</v>
      </c>
    </row>
    <row r="51" spans="2:31" x14ac:dyDescent="0.3">
      <c r="B51" s="68" t="s">
        <v>190</v>
      </c>
      <c r="C51" s="71">
        <v>4.2540050099999904</v>
      </c>
      <c r="D51" s="71">
        <v>0</v>
      </c>
      <c r="E51" s="71">
        <v>2.3533925789999963</v>
      </c>
      <c r="F51" s="71">
        <v>7.6873700001239779E-3</v>
      </c>
      <c r="G51" s="71">
        <v>0</v>
      </c>
      <c r="H51" s="71">
        <v>11.633878479000092</v>
      </c>
      <c r="I51" s="71">
        <v>0.16190352899992466</v>
      </c>
      <c r="J51" s="71">
        <v>0</v>
      </c>
      <c r="K51" s="71">
        <v>1.850072099995613E-2</v>
      </c>
      <c r="L51" s="71">
        <v>8.9302808000028128E-2</v>
      </c>
      <c r="M51" s="71">
        <v>6.4819699996709825E-4</v>
      </c>
      <c r="N51" s="71">
        <v>0.54907993300084768</v>
      </c>
      <c r="O51" s="71">
        <v>19.068398625000953</v>
      </c>
      <c r="P51" s="72">
        <f t="shared" si="1"/>
        <v>0.27005255297235808</v>
      </c>
      <c r="Q51" s="91"/>
      <c r="R51" s="68" t="s">
        <v>190</v>
      </c>
      <c r="S51" s="71">
        <f t="shared" si="2"/>
        <v>22.309188588193667</v>
      </c>
      <c r="T51" s="71">
        <f t="shared" si="3"/>
        <v>0</v>
      </c>
      <c r="U51" s="71">
        <f t="shared" si="4"/>
        <v>12.341846975626034</v>
      </c>
      <c r="V51" s="71">
        <f t="shared" si="5"/>
        <v>4.0314712060009673E-2</v>
      </c>
      <c r="W51" s="71">
        <f t="shared" si="6"/>
        <v>0</v>
      </c>
      <c r="X51" s="71">
        <f t="shared" si="7"/>
        <v>61.011303087332593</v>
      </c>
      <c r="Y51" s="71">
        <f t="shared" si="8"/>
        <v>0.84906725616512835</v>
      </c>
      <c r="Z51" s="71">
        <f t="shared" si="9"/>
        <v>0</v>
      </c>
      <c r="AA51" s="71">
        <f t="shared" si="10"/>
        <v>9.702294022582196E-2</v>
      </c>
      <c r="AB51" s="71">
        <f t="shared" si="11"/>
        <v>0.46832882905511247</v>
      </c>
      <c r="AC51" s="71">
        <f t="shared" si="12"/>
        <v>3.3993258307345978E-3</v>
      </c>
      <c r="AD51" s="71">
        <f t="shared" si="13"/>
        <v>2.879528290755041</v>
      </c>
      <c r="AE51" s="71">
        <f t="shared" si="14"/>
        <v>100</v>
      </c>
    </row>
    <row r="52" spans="2:31" x14ac:dyDescent="0.3">
      <c r="B52" s="4" t="s">
        <v>69</v>
      </c>
      <c r="C52" s="71">
        <v>774.60131167299994</v>
      </c>
      <c r="D52" s="71">
        <v>699.65343342999995</v>
      </c>
      <c r="E52" s="71">
        <v>1184.172689061</v>
      </c>
      <c r="F52" s="71">
        <v>1300.738378384</v>
      </c>
      <c r="G52" s="71">
        <v>114.94243240500001</v>
      </c>
      <c r="H52" s="71">
        <v>1373.902738147</v>
      </c>
      <c r="I52" s="71">
        <v>400.09617094599997</v>
      </c>
      <c r="J52" s="71">
        <v>97.870180891000004</v>
      </c>
      <c r="K52" s="71">
        <v>218.33937730399998</v>
      </c>
      <c r="L52" s="71">
        <v>433.305838134</v>
      </c>
      <c r="M52" s="71">
        <v>183.90666992199999</v>
      </c>
      <c r="N52" s="71">
        <v>279.46628414200018</v>
      </c>
      <c r="O52" s="71">
        <v>7060.9955044389999</v>
      </c>
      <c r="P52" s="72">
        <f t="shared" si="1"/>
        <v>100</v>
      </c>
      <c r="Q52" s="91"/>
      <c r="R52" s="4" t="s">
        <v>69</v>
      </c>
      <c r="S52" s="71">
        <f t="shared" si="2"/>
        <v>10.970143107810157</v>
      </c>
      <c r="T52" s="71">
        <f t="shared" si="3"/>
        <v>9.908708099164663</v>
      </c>
      <c r="U52" s="71">
        <f t="shared" si="4"/>
        <v>16.770619501408156</v>
      </c>
      <c r="V52" s="71">
        <f t="shared" si="5"/>
        <v>18.421458809402605</v>
      </c>
      <c r="W52" s="71">
        <f t="shared" si="6"/>
        <v>1.627850241977066</v>
      </c>
      <c r="X52" s="71">
        <f t="shared" si="7"/>
        <v>19.457635078272968</v>
      </c>
      <c r="Y52" s="71">
        <f t="shared" si="8"/>
        <v>5.6662855923711257</v>
      </c>
      <c r="Z52" s="71">
        <f t="shared" si="9"/>
        <v>1.3860677411488573</v>
      </c>
      <c r="AA52" s="71">
        <f t="shared" si="10"/>
        <v>3.0921897226352528</v>
      </c>
      <c r="AB52" s="71">
        <f t="shared" si="11"/>
        <v>6.1366111600212161</v>
      </c>
      <c r="AC52" s="71">
        <f t="shared" si="12"/>
        <v>2.6045430818697497</v>
      </c>
      <c r="AD52" s="71">
        <f t="shared" si="13"/>
        <v>3.9578878639181898</v>
      </c>
      <c r="AE52" s="71">
        <f t="shared" si="14"/>
        <v>100</v>
      </c>
    </row>
    <row r="53" spans="2:31" x14ac:dyDescent="0.3">
      <c r="C53" s="65"/>
      <c r="D53" s="65"/>
      <c r="E53" s="65"/>
      <c r="F53" s="65"/>
      <c r="G53" s="65"/>
      <c r="H53" s="65"/>
      <c r="I53" s="65"/>
      <c r="J53" s="65"/>
      <c r="K53" s="65"/>
      <c r="L53" s="65"/>
      <c r="M53" s="65"/>
      <c r="N53" s="65"/>
      <c r="O53" s="65"/>
      <c r="S53" s="65"/>
      <c r="T53" s="65"/>
      <c r="U53" s="65"/>
      <c r="V53" s="65"/>
      <c r="W53" s="65"/>
      <c r="X53" s="65"/>
      <c r="Y53" s="65"/>
      <c r="Z53" s="65"/>
      <c r="AA53" s="65"/>
      <c r="AB53" s="65"/>
      <c r="AC53" s="65"/>
      <c r="AD53" s="65"/>
      <c r="AE53" s="65"/>
    </row>
    <row r="54" spans="2:31" x14ac:dyDescent="0.3">
      <c r="C54" s="65"/>
      <c r="D54" s="65"/>
      <c r="E54" s="65"/>
      <c r="F54" s="65"/>
      <c r="G54" s="65"/>
      <c r="H54" s="65"/>
      <c r="I54" s="65"/>
      <c r="J54" s="65"/>
      <c r="K54" s="65"/>
      <c r="L54" s="65"/>
      <c r="M54" s="65"/>
      <c r="N54" s="65"/>
      <c r="O54" s="65"/>
      <c r="S54" s="65"/>
      <c r="T54" s="65"/>
      <c r="U54" s="65"/>
      <c r="V54" s="65"/>
      <c r="W54" s="65"/>
      <c r="X54" s="65"/>
      <c r="Y54" s="65"/>
      <c r="Z54" s="65"/>
      <c r="AA54" s="65"/>
      <c r="AB54" s="65"/>
      <c r="AC54" s="65"/>
      <c r="AD54" s="65"/>
      <c r="AE54" s="65"/>
    </row>
    <row r="55" spans="2:31" x14ac:dyDescent="0.3">
      <c r="C55" s="65"/>
      <c r="D55" s="65"/>
      <c r="E55" s="65"/>
      <c r="F55" s="65"/>
      <c r="G55" s="65"/>
      <c r="H55" s="65"/>
      <c r="I55" s="65"/>
      <c r="J55" s="65"/>
      <c r="K55" s="65"/>
      <c r="L55" s="65"/>
      <c r="M55" s="65"/>
      <c r="N55" s="65"/>
      <c r="O55" s="65"/>
      <c r="S55" s="65"/>
      <c r="T55" s="65"/>
      <c r="U55" s="65"/>
      <c r="V55" s="65"/>
      <c r="W55" s="65"/>
      <c r="X55" s="65"/>
      <c r="Y55" s="65"/>
      <c r="Z55" s="65"/>
      <c r="AA55" s="65"/>
      <c r="AB55" s="65"/>
      <c r="AC55" s="65"/>
      <c r="AD55" s="65"/>
      <c r="AE55" s="65"/>
    </row>
    <row r="56" spans="2:31" x14ac:dyDescent="0.3">
      <c r="C56" s="65"/>
      <c r="D56" s="65"/>
      <c r="E56" s="65"/>
      <c r="F56" s="65"/>
      <c r="G56" s="65"/>
      <c r="H56" s="65"/>
      <c r="I56" s="65"/>
      <c r="J56" s="65"/>
      <c r="K56" s="65"/>
      <c r="L56" s="65"/>
      <c r="M56" s="65"/>
      <c r="N56" s="65"/>
      <c r="O56" s="65"/>
      <c r="S56" s="65"/>
      <c r="T56" s="65"/>
      <c r="U56" s="65"/>
      <c r="V56" s="65"/>
      <c r="W56" s="65"/>
      <c r="X56" s="65"/>
      <c r="Y56" s="65"/>
      <c r="Z56" s="65"/>
      <c r="AA56" s="65"/>
      <c r="AB56" s="65"/>
      <c r="AC56" s="65"/>
      <c r="AD56" s="65"/>
      <c r="AE56" s="65"/>
    </row>
  </sheetData>
  <sortState ref="AG2:AH18">
    <sortCondition descending="1" ref="AH2"/>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30"/>
  <sheetViews>
    <sheetView workbookViewId="0">
      <selection activeCell="AB2" sqref="AB2"/>
    </sheetView>
  </sheetViews>
  <sheetFormatPr defaultColWidth="8.7265625" defaultRowHeight="11.5" x14ac:dyDescent="0.3"/>
  <cols>
    <col min="1" max="1" width="8.7265625" style="3"/>
    <col min="2" max="2" width="12" style="3" bestFit="1" customWidth="1"/>
    <col min="3" max="3" width="4" style="3" bestFit="1" customWidth="1"/>
    <col min="4" max="4" width="4.81640625" style="3" bestFit="1" customWidth="1"/>
    <col min="5" max="5" width="6.1796875" style="3" bestFit="1" customWidth="1"/>
    <col min="6" max="6" width="4.453125" style="3" bestFit="1" customWidth="1"/>
    <col min="7" max="7" width="4.453125" style="3" customWidth="1"/>
    <col min="8" max="8" width="8.1796875" style="3" bestFit="1" customWidth="1"/>
    <col min="9" max="9" width="8.26953125" style="3" customWidth="1"/>
    <col min="10" max="10" width="7.81640625" style="3" customWidth="1"/>
    <col min="11" max="11" width="6.453125" style="3" customWidth="1"/>
    <col min="12" max="12" width="5" style="3" customWidth="1"/>
    <col min="13" max="13" width="8" style="3" customWidth="1"/>
    <col min="14" max="14" width="4.81640625" style="3" bestFit="1" customWidth="1"/>
    <col min="15" max="15" width="6.26953125" style="3" bestFit="1" customWidth="1"/>
    <col min="16" max="16" width="4.81640625" style="3" bestFit="1" customWidth="1"/>
    <col min="17" max="17" width="4.81640625" style="18" customWidth="1"/>
    <col min="18" max="18" width="14.1796875" style="3" bestFit="1" customWidth="1"/>
    <col min="19" max="19" width="3.1796875" style="3" bestFit="1" customWidth="1"/>
    <col min="20" max="21" width="4.81640625" style="3" bestFit="1" customWidth="1"/>
    <col min="22" max="22" width="5.7265625" style="3" bestFit="1" customWidth="1"/>
    <col min="23" max="23" width="3.26953125" style="3" bestFit="1" customWidth="1"/>
    <col min="24" max="26" width="8.1796875" style="3" bestFit="1" customWidth="1"/>
    <col min="27" max="27" width="5.7265625" style="3" bestFit="1" customWidth="1"/>
    <col min="28" max="28" width="3.26953125" style="3" bestFit="1" customWidth="1"/>
    <col min="29" max="29" width="8.1796875" style="3" bestFit="1" customWidth="1"/>
    <col min="30" max="30" width="5.7265625" style="3" bestFit="1" customWidth="1"/>
    <col min="31" max="31" width="4.81640625" style="3" bestFit="1" customWidth="1"/>
    <col min="32" max="32" width="8.7265625" style="3"/>
    <col min="33" max="33" width="14.1796875" style="3" bestFit="1" customWidth="1"/>
    <col min="34" max="34" width="4.81640625" style="3" bestFit="1" customWidth="1"/>
    <col min="35" max="16384" width="8.7265625" style="3"/>
  </cols>
  <sheetData>
    <row r="2" spans="2:34" s="63" customFormat="1" ht="53.15" customHeight="1" x14ac:dyDescent="0.3">
      <c r="B2" s="1" t="s">
        <v>143</v>
      </c>
      <c r="C2" s="21" t="s">
        <v>195</v>
      </c>
      <c r="D2" s="21" t="s">
        <v>64</v>
      </c>
      <c r="E2" s="21" t="s">
        <v>18</v>
      </c>
      <c r="F2" s="21" t="s">
        <v>14</v>
      </c>
      <c r="G2" s="21" t="s">
        <v>15</v>
      </c>
      <c r="H2" s="21" t="s">
        <v>8</v>
      </c>
      <c r="I2" s="21" t="s">
        <v>16</v>
      </c>
      <c r="J2" s="21" t="s">
        <v>191</v>
      </c>
      <c r="K2" s="21" t="s">
        <v>17</v>
      </c>
      <c r="L2" s="21" t="s">
        <v>196</v>
      </c>
      <c r="M2" s="21" t="s">
        <v>10</v>
      </c>
      <c r="N2" s="21" t="s">
        <v>62</v>
      </c>
      <c r="O2" s="21" t="s">
        <v>61</v>
      </c>
      <c r="P2" s="21" t="s">
        <v>63</v>
      </c>
      <c r="Q2" s="90"/>
      <c r="R2" s="1" t="s">
        <v>143</v>
      </c>
      <c r="S2" s="21" t="s">
        <v>195</v>
      </c>
      <c r="T2" s="21" t="s">
        <v>64</v>
      </c>
      <c r="U2" s="21" t="s">
        <v>18</v>
      </c>
      <c r="V2" s="21" t="s">
        <v>14</v>
      </c>
      <c r="W2" s="21" t="s">
        <v>15</v>
      </c>
      <c r="X2" s="21" t="s">
        <v>8</v>
      </c>
      <c r="Y2" s="21" t="s">
        <v>16</v>
      </c>
      <c r="Z2" s="21" t="s">
        <v>191</v>
      </c>
      <c r="AA2" s="21" t="s">
        <v>17</v>
      </c>
      <c r="AB2" s="21" t="s">
        <v>196</v>
      </c>
      <c r="AC2" s="21" t="s">
        <v>10</v>
      </c>
      <c r="AD2" s="21" t="s">
        <v>62</v>
      </c>
      <c r="AE2" s="21" t="s">
        <v>61</v>
      </c>
      <c r="AG2" s="76"/>
      <c r="AH2" s="78"/>
    </row>
    <row r="3" spans="2:34" x14ac:dyDescent="0.3">
      <c r="B3" s="3" t="s">
        <v>144</v>
      </c>
      <c r="C3" s="73">
        <v>24.60729847</v>
      </c>
      <c r="D3" s="73">
        <v>3.2027800000000001E-3</v>
      </c>
      <c r="E3" s="73">
        <v>193.81651918</v>
      </c>
      <c r="F3" s="73">
        <v>19.336745989999997</v>
      </c>
      <c r="G3" s="73">
        <v>0</v>
      </c>
      <c r="H3" s="73">
        <v>237.25481972999998</v>
      </c>
      <c r="I3" s="73">
        <v>44.523578010000001</v>
      </c>
      <c r="J3" s="73">
        <v>33.197801259999999</v>
      </c>
      <c r="K3" s="73">
        <v>105.87086705</v>
      </c>
      <c r="L3" s="73">
        <v>16.674757979999999</v>
      </c>
      <c r="M3" s="73">
        <v>12.193756050000001</v>
      </c>
      <c r="N3" s="73">
        <v>32.434146050000074</v>
      </c>
      <c r="O3" s="73">
        <v>719.91349255</v>
      </c>
      <c r="P3" s="70">
        <f>(O3/O$30)*100</f>
        <v>13.959203121008862</v>
      </c>
      <c r="Q3" s="77"/>
      <c r="R3" s="3" t="s">
        <v>144</v>
      </c>
      <c r="S3" s="73">
        <f t="shared" ref="S3:AE3" si="0">C3/$O3*100</f>
        <v>3.4180910240810576</v>
      </c>
      <c r="T3" s="73">
        <f t="shared" si="0"/>
        <v>4.448840080292783E-4</v>
      </c>
      <c r="U3" s="73">
        <f t="shared" si="0"/>
        <v>26.922195678467425</v>
      </c>
      <c r="V3" s="73">
        <f t="shared" si="0"/>
        <v>2.6859818839493421</v>
      </c>
      <c r="W3" s="73">
        <f t="shared" si="0"/>
        <v>0</v>
      </c>
      <c r="X3" s="73">
        <f t="shared" si="0"/>
        <v>32.956017936213634</v>
      </c>
      <c r="Y3" s="73">
        <f t="shared" si="0"/>
        <v>6.1845733509304539</v>
      </c>
      <c r="Z3" s="73">
        <f t="shared" si="0"/>
        <v>4.6113597819107861</v>
      </c>
      <c r="AA3" s="73">
        <f t="shared" si="0"/>
        <v>14.706054011433462</v>
      </c>
      <c r="AB3" s="73">
        <f t="shared" si="0"/>
        <v>2.3162169000245387</v>
      </c>
      <c r="AC3" s="73">
        <f t="shared" si="0"/>
        <v>1.6937807356281924</v>
      </c>
      <c r="AD3" s="73">
        <f t="shared" si="0"/>
        <v>4.5052838133530928</v>
      </c>
      <c r="AE3" s="73">
        <f t="shared" si="0"/>
        <v>100</v>
      </c>
      <c r="AG3" s="18"/>
      <c r="AH3" s="77"/>
    </row>
    <row r="4" spans="2:34" x14ac:dyDescent="0.3">
      <c r="B4" s="3" t="s">
        <v>145</v>
      </c>
      <c r="C4" s="73">
        <v>7.6493062699999994</v>
      </c>
      <c r="D4" s="73">
        <v>1.2851594399999999</v>
      </c>
      <c r="E4" s="73">
        <v>155.31252718000002</v>
      </c>
      <c r="F4" s="73">
        <v>1.7973049800000001</v>
      </c>
      <c r="G4" s="73">
        <v>0</v>
      </c>
      <c r="H4" s="73">
        <v>9.1776554000000008</v>
      </c>
      <c r="I4" s="73">
        <v>1.07661202</v>
      </c>
      <c r="J4" s="73">
        <v>1.3376903999999998</v>
      </c>
      <c r="K4" s="73">
        <v>2.3896E-4</v>
      </c>
      <c r="L4" s="73">
        <v>0.77663167</v>
      </c>
      <c r="M4" s="73">
        <v>8.9216695500000007</v>
      </c>
      <c r="N4" s="73">
        <v>23.926420149999977</v>
      </c>
      <c r="O4" s="73">
        <v>211.26121602000001</v>
      </c>
      <c r="P4" s="70">
        <f t="shared" ref="P4:P30" si="1">(O4/O$30)*100</f>
        <v>4.0963786017799801</v>
      </c>
      <c r="Q4" s="77"/>
      <c r="R4" s="3" t="s">
        <v>145</v>
      </c>
      <c r="S4" s="73">
        <f t="shared" ref="S4:S30" si="2">C4/$O4*100</f>
        <v>3.620781141994299</v>
      </c>
      <c r="T4" s="73">
        <f t="shared" ref="T4:T30" si="3">D4/$O4*100</f>
        <v>0.60832719995246765</v>
      </c>
      <c r="U4" s="73">
        <f t="shared" ref="U4:U30" si="4">E4/$O4*100</f>
        <v>73.516819653871849</v>
      </c>
      <c r="V4" s="73">
        <f t="shared" ref="V4:V30" si="5">F4/$O4*100</f>
        <v>0.85075008743197322</v>
      </c>
      <c r="W4" s="73">
        <f t="shared" ref="W4:W30" si="6">G4/$O4*100</f>
        <v>0</v>
      </c>
      <c r="X4" s="73">
        <f t="shared" ref="X4:X30" si="7">H4/$O4*100</f>
        <v>4.3442216100522471</v>
      </c>
      <c r="Y4" s="73">
        <f t="shared" ref="Y4:Y30" si="8">I4/$O4*100</f>
        <v>0.50961176891932569</v>
      </c>
      <c r="Z4" s="73">
        <f t="shared" ref="Z4:Z30" si="9">J4/$O4*100</f>
        <v>0.63319260638609653</v>
      </c>
      <c r="AA4" s="73">
        <f t="shared" ref="AA4:AA30" si="10">K4/$O4*100</f>
        <v>1.1311115428653869E-4</v>
      </c>
      <c r="AB4" s="73">
        <f t="shared" ref="AB4:AB30" si="11">L4/$O4*100</f>
        <v>0.36761677539831855</v>
      </c>
      <c r="AC4" s="73">
        <f t="shared" ref="AC4:AC30" si="12">M4/$O4*100</f>
        <v>4.2230513096901756</v>
      </c>
      <c r="AD4" s="73">
        <f t="shared" ref="AD4:AD30" si="13">N4/$O4*100</f>
        <v>11.32551473514896</v>
      </c>
      <c r="AE4" s="73">
        <f t="shared" ref="AE4:AE30" si="14">O4/$O4*100</f>
        <v>100</v>
      </c>
      <c r="AG4" s="18"/>
      <c r="AH4" s="77"/>
    </row>
    <row r="5" spans="2:34" x14ac:dyDescent="0.3">
      <c r="B5" s="3" t="s">
        <v>146</v>
      </c>
      <c r="C5" s="73">
        <v>0</v>
      </c>
      <c r="D5" s="73">
        <v>0</v>
      </c>
      <c r="E5" s="73">
        <v>0</v>
      </c>
      <c r="F5" s="73">
        <v>0</v>
      </c>
      <c r="G5" s="73">
        <v>0</v>
      </c>
      <c r="H5" s="73">
        <v>4.6745919999999996E-2</v>
      </c>
      <c r="I5" s="73">
        <v>0</v>
      </c>
      <c r="J5" s="73">
        <v>2.6600000000000003E-5</v>
      </c>
      <c r="K5" s="73">
        <v>0</v>
      </c>
      <c r="L5" s="73">
        <v>2.026495E-2</v>
      </c>
      <c r="M5" s="73">
        <v>0.14000000000000001</v>
      </c>
      <c r="N5" s="73">
        <v>6.6451871300000001</v>
      </c>
      <c r="O5" s="73">
        <v>6.8522245999999996</v>
      </c>
      <c r="P5" s="70">
        <f t="shared" si="1"/>
        <v>0.13286540120725743</v>
      </c>
      <c r="Q5" s="77"/>
      <c r="R5" s="3" t="s">
        <v>146</v>
      </c>
      <c r="S5" s="73">
        <f t="shared" si="2"/>
        <v>0</v>
      </c>
      <c r="T5" s="73">
        <f t="shared" si="3"/>
        <v>0</v>
      </c>
      <c r="U5" s="73">
        <f t="shared" si="4"/>
        <v>0</v>
      </c>
      <c r="V5" s="73">
        <f t="shared" si="5"/>
        <v>0</v>
      </c>
      <c r="W5" s="73">
        <f t="shared" si="6"/>
        <v>0</v>
      </c>
      <c r="X5" s="73">
        <f t="shared" si="7"/>
        <v>0.682200638899081</v>
      </c>
      <c r="Y5" s="73">
        <f t="shared" si="8"/>
        <v>0</v>
      </c>
      <c r="Z5" s="73">
        <f t="shared" si="9"/>
        <v>3.881950979832156E-4</v>
      </c>
      <c r="AA5" s="73">
        <f t="shared" si="10"/>
        <v>0</v>
      </c>
      <c r="AB5" s="73">
        <f t="shared" si="11"/>
        <v>0.29574264101033698</v>
      </c>
      <c r="AC5" s="73">
        <f t="shared" si="12"/>
        <v>2.0431320946485032</v>
      </c>
      <c r="AD5" s="73">
        <f t="shared" si="13"/>
        <v>96.978536430344093</v>
      </c>
      <c r="AE5" s="73">
        <f t="shared" si="14"/>
        <v>100</v>
      </c>
      <c r="AG5" s="18"/>
      <c r="AH5" s="77"/>
    </row>
    <row r="6" spans="2:34" x14ac:dyDescent="0.3">
      <c r="B6" s="3" t="s">
        <v>147</v>
      </c>
      <c r="C6" s="73">
        <v>0</v>
      </c>
      <c r="D6" s="73">
        <v>0</v>
      </c>
      <c r="E6" s="73">
        <v>0</v>
      </c>
      <c r="F6" s="73">
        <v>0</v>
      </c>
      <c r="G6" s="73">
        <v>0</v>
      </c>
      <c r="H6" s="73">
        <v>0</v>
      </c>
      <c r="I6" s="73">
        <v>0</v>
      </c>
      <c r="J6" s="73">
        <v>0</v>
      </c>
      <c r="K6" s="73">
        <v>0</v>
      </c>
      <c r="L6" s="73">
        <v>5.3200000000000001E-3</v>
      </c>
      <c r="M6" s="73">
        <v>0</v>
      </c>
      <c r="N6" s="73">
        <v>0.20272000000000001</v>
      </c>
      <c r="O6" s="73">
        <v>0.20804</v>
      </c>
      <c r="P6" s="70">
        <f t="shared" si="1"/>
        <v>4.0339188629569794E-3</v>
      </c>
      <c r="Q6" s="77"/>
      <c r="R6" s="3" t="s">
        <v>147</v>
      </c>
      <c r="S6" s="73">
        <f t="shared" si="2"/>
        <v>0</v>
      </c>
      <c r="T6" s="73">
        <f t="shared" si="3"/>
        <v>0</v>
      </c>
      <c r="U6" s="73">
        <f t="shared" si="4"/>
        <v>0</v>
      </c>
      <c r="V6" s="73">
        <f t="shared" si="5"/>
        <v>0</v>
      </c>
      <c r="W6" s="73">
        <f t="shared" si="6"/>
        <v>0</v>
      </c>
      <c r="X6" s="73">
        <f t="shared" si="7"/>
        <v>0</v>
      </c>
      <c r="Y6" s="73">
        <f t="shared" si="8"/>
        <v>0</v>
      </c>
      <c r="Z6" s="73">
        <f t="shared" si="9"/>
        <v>0</v>
      </c>
      <c r="AA6" s="73">
        <f t="shared" si="10"/>
        <v>0</v>
      </c>
      <c r="AB6" s="73">
        <f t="shared" si="11"/>
        <v>2.5572005383580079</v>
      </c>
      <c r="AC6" s="73">
        <f t="shared" si="12"/>
        <v>0</v>
      </c>
      <c r="AD6" s="73">
        <f t="shared" si="13"/>
        <v>97.442799461641997</v>
      </c>
      <c r="AE6" s="73">
        <f t="shared" si="14"/>
        <v>100</v>
      </c>
      <c r="AG6" s="18"/>
      <c r="AH6" s="77"/>
    </row>
    <row r="7" spans="2:34" x14ac:dyDescent="0.3">
      <c r="B7" s="4" t="s">
        <v>148</v>
      </c>
      <c r="C7" s="74">
        <v>32.25660474</v>
      </c>
      <c r="D7" s="74">
        <v>1.28836222</v>
      </c>
      <c r="E7" s="74">
        <v>349.12904636000002</v>
      </c>
      <c r="F7" s="74">
        <v>21.134050970000001</v>
      </c>
      <c r="G7" s="74">
        <v>0</v>
      </c>
      <c r="H7" s="74">
        <v>246.47922104999998</v>
      </c>
      <c r="I7" s="74">
        <v>45.60019003</v>
      </c>
      <c r="J7" s="74">
        <v>34.535518260000003</v>
      </c>
      <c r="K7" s="74">
        <v>105.87110600999999</v>
      </c>
      <c r="L7" s="74">
        <v>17.476974600000002</v>
      </c>
      <c r="M7" s="74">
        <v>21.255425600000002</v>
      </c>
      <c r="N7" s="74">
        <v>63.208473330000039</v>
      </c>
      <c r="O7" s="74">
        <v>938.23497316999999</v>
      </c>
      <c r="P7" s="72">
        <f t="shared" si="1"/>
        <v>18.192481042859054</v>
      </c>
      <c r="Q7" s="91"/>
      <c r="R7" s="4" t="s">
        <v>148</v>
      </c>
      <c r="S7" s="74">
        <f t="shared" si="2"/>
        <v>3.438009204774696</v>
      </c>
      <c r="T7" s="74">
        <f t="shared" si="3"/>
        <v>0.13731765035863355</v>
      </c>
      <c r="U7" s="74">
        <f t="shared" si="4"/>
        <v>37.211259049575091</v>
      </c>
      <c r="V7" s="74">
        <f t="shared" si="5"/>
        <v>2.2525328488443264</v>
      </c>
      <c r="W7" s="74">
        <f t="shared" si="6"/>
        <v>0</v>
      </c>
      <c r="X7" s="74">
        <f t="shared" si="7"/>
        <v>26.270521574912564</v>
      </c>
      <c r="Y7" s="74">
        <f t="shared" si="8"/>
        <v>4.8602100043160128</v>
      </c>
      <c r="Z7" s="74">
        <f t="shared" si="9"/>
        <v>3.6809028918753031</v>
      </c>
      <c r="AA7" s="74">
        <f t="shared" si="10"/>
        <v>11.284071585212276</v>
      </c>
      <c r="AB7" s="74">
        <f t="shared" si="11"/>
        <v>1.8627502810890557</v>
      </c>
      <c r="AC7" s="74">
        <f t="shared" si="12"/>
        <v>2.2654693342100249</v>
      </c>
      <c r="AD7" s="74">
        <f t="shared" si="13"/>
        <v>6.736955574832022</v>
      </c>
      <c r="AE7" s="74">
        <f t="shared" si="14"/>
        <v>100</v>
      </c>
      <c r="AG7" s="18"/>
      <c r="AH7" s="77"/>
    </row>
    <row r="8" spans="2:34" x14ac:dyDescent="0.3">
      <c r="B8" s="3" t="s">
        <v>151</v>
      </c>
      <c r="C8" s="73">
        <v>0</v>
      </c>
      <c r="D8" s="73">
        <v>0</v>
      </c>
      <c r="E8" s="73">
        <v>0</v>
      </c>
      <c r="F8" s="73">
        <v>4.3416589299999995</v>
      </c>
      <c r="G8" s="73">
        <v>0.42399999999999999</v>
      </c>
      <c r="H8" s="73">
        <v>26.55027428</v>
      </c>
      <c r="I8" s="73">
        <v>0</v>
      </c>
      <c r="J8" s="73">
        <v>7.8857344500000002</v>
      </c>
      <c r="K8" s="73">
        <v>9.2994238000000013</v>
      </c>
      <c r="L8" s="73">
        <v>10.275981779999999</v>
      </c>
      <c r="M8" s="73">
        <v>15.041464080000001</v>
      </c>
      <c r="N8" s="73">
        <v>39.215662719999997</v>
      </c>
      <c r="O8" s="73">
        <v>113.03420004</v>
      </c>
      <c r="P8" s="70">
        <f t="shared" si="1"/>
        <v>2.1917457782186527</v>
      </c>
      <c r="Q8" s="77"/>
      <c r="R8" s="3" t="s">
        <v>151</v>
      </c>
      <c r="S8" s="73">
        <f t="shared" si="2"/>
        <v>0</v>
      </c>
      <c r="T8" s="73">
        <f t="shared" si="3"/>
        <v>0</v>
      </c>
      <c r="U8" s="73">
        <f t="shared" si="4"/>
        <v>0</v>
      </c>
      <c r="V8" s="73">
        <f t="shared" si="5"/>
        <v>3.8410135414446192</v>
      </c>
      <c r="W8" s="73">
        <f t="shared" si="6"/>
        <v>0.37510771063090365</v>
      </c>
      <c r="X8" s="73">
        <f t="shared" si="7"/>
        <v>23.488708966493782</v>
      </c>
      <c r="Y8" s="73">
        <f t="shared" si="8"/>
        <v>0</v>
      </c>
      <c r="Z8" s="73">
        <f t="shared" si="9"/>
        <v>6.976414613638557</v>
      </c>
      <c r="AA8" s="73">
        <f t="shared" si="10"/>
        <v>8.2270886127465541</v>
      </c>
      <c r="AB8" s="73">
        <f t="shared" si="11"/>
        <v>9.0910377358034857</v>
      </c>
      <c r="AC8" s="73">
        <f t="shared" si="12"/>
        <v>13.30700272543814</v>
      </c>
      <c r="AD8" s="73">
        <f t="shared" si="13"/>
        <v>34.693626093803957</v>
      </c>
      <c r="AE8" s="73">
        <f t="shared" si="14"/>
        <v>100</v>
      </c>
      <c r="AG8" s="18"/>
      <c r="AH8" s="77"/>
    </row>
    <row r="9" spans="2:34" x14ac:dyDescent="0.3">
      <c r="B9" s="3" t="s">
        <v>150</v>
      </c>
      <c r="C9" s="73">
        <v>5.9206589999999996E-2</v>
      </c>
      <c r="D9" s="73">
        <v>0</v>
      </c>
      <c r="E9" s="73">
        <v>0</v>
      </c>
      <c r="F9" s="73">
        <v>2.1120865499999999</v>
      </c>
      <c r="G9" s="73">
        <v>0</v>
      </c>
      <c r="H9" s="73">
        <v>6.7949997300000007</v>
      </c>
      <c r="I9" s="73">
        <v>0</v>
      </c>
      <c r="J9" s="73">
        <v>10.795481029999999</v>
      </c>
      <c r="K9" s="73">
        <v>16.37305568</v>
      </c>
      <c r="L9" s="73">
        <v>0.1177</v>
      </c>
      <c r="M9" s="73">
        <v>1.1629503300000001</v>
      </c>
      <c r="N9" s="73">
        <v>7.0411243500000014</v>
      </c>
      <c r="O9" s="73">
        <v>44.456604259999999</v>
      </c>
      <c r="P9" s="70">
        <f t="shared" si="1"/>
        <v>0.86201852772268583</v>
      </c>
      <c r="Q9" s="77"/>
      <c r="R9" s="3" t="s">
        <v>150</v>
      </c>
      <c r="S9" s="73">
        <f t="shared" si="2"/>
        <v>0.13317839044506455</v>
      </c>
      <c r="T9" s="73">
        <f t="shared" si="3"/>
        <v>0</v>
      </c>
      <c r="U9" s="73">
        <f t="shared" si="4"/>
        <v>0</v>
      </c>
      <c r="V9" s="73">
        <f t="shared" si="5"/>
        <v>4.7508949123681896</v>
      </c>
      <c r="W9" s="73">
        <f t="shared" si="6"/>
        <v>0</v>
      </c>
      <c r="X9" s="73">
        <f t="shared" si="7"/>
        <v>15.284567598236078</v>
      </c>
      <c r="Y9" s="73">
        <f t="shared" si="8"/>
        <v>0</v>
      </c>
      <c r="Z9" s="73">
        <f t="shared" si="9"/>
        <v>24.283188537891263</v>
      </c>
      <c r="AA9" s="73">
        <f t="shared" si="10"/>
        <v>36.829298936652521</v>
      </c>
      <c r="AB9" s="73">
        <f t="shared" si="11"/>
        <v>0.26475256479699466</v>
      </c>
      <c r="AC9" s="73">
        <f t="shared" si="12"/>
        <v>2.6159225369499692</v>
      </c>
      <c r="AD9" s="73">
        <f t="shared" si="13"/>
        <v>15.838196522659921</v>
      </c>
      <c r="AE9" s="73">
        <f t="shared" si="14"/>
        <v>100</v>
      </c>
      <c r="AG9" s="18"/>
      <c r="AH9" s="77"/>
    </row>
    <row r="10" spans="2:34" x14ac:dyDescent="0.3">
      <c r="B10" s="4" t="s">
        <v>153</v>
      </c>
      <c r="C10" s="74">
        <v>0</v>
      </c>
      <c r="D10" s="74">
        <v>0</v>
      </c>
      <c r="E10" s="74">
        <v>0</v>
      </c>
      <c r="F10" s="74">
        <v>2.8417030000001193E-2</v>
      </c>
      <c r="G10" s="74">
        <v>0</v>
      </c>
      <c r="H10" s="74">
        <v>7.5952712900000217</v>
      </c>
      <c r="I10" s="74">
        <v>1.9760821000000015</v>
      </c>
      <c r="J10" s="74">
        <v>3.1628965799999906</v>
      </c>
      <c r="K10" s="74">
        <v>0</v>
      </c>
      <c r="L10" s="74">
        <v>9.0025009999997907E-2</v>
      </c>
      <c r="M10" s="74">
        <v>0.29565930000000445</v>
      </c>
      <c r="N10" s="74">
        <v>6.1197434299999927</v>
      </c>
      <c r="O10" s="74">
        <v>19.268094740000009</v>
      </c>
      <c r="P10" s="72">
        <f t="shared" si="1"/>
        <v>0.37361051155993164</v>
      </c>
      <c r="Q10" s="91"/>
      <c r="R10" s="4" t="s">
        <v>153</v>
      </c>
      <c r="S10" s="74">
        <f t="shared" si="2"/>
        <v>0</v>
      </c>
      <c r="T10" s="74">
        <f t="shared" si="3"/>
        <v>0</v>
      </c>
      <c r="U10" s="74">
        <f t="shared" si="4"/>
        <v>0</v>
      </c>
      <c r="V10" s="74">
        <f t="shared" si="5"/>
        <v>0.14748230369144003</v>
      </c>
      <c r="W10" s="74">
        <f t="shared" si="6"/>
        <v>0</v>
      </c>
      <c r="X10" s="74">
        <f t="shared" si="7"/>
        <v>39.418901518230847</v>
      </c>
      <c r="Y10" s="74">
        <f t="shared" si="8"/>
        <v>10.255721318920608</v>
      </c>
      <c r="Z10" s="74">
        <f t="shared" si="9"/>
        <v>16.415201516701643</v>
      </c>
      <c r="AA10" s="74">
        <f t="shared" si="10"/>
        <v>0</v>
      </c>
      <c r="AB10" s="74">
        <f t="shared" si="11"/>
        <v>0.46722320610718499</v>
      </c>
      <c r="AC10" s="74">
        <f t="shared" si="12"/>
        <v>1.5344501051586812</v>
      </c>
      <c r="AD10" s="74">
        <f t="shared" si="13"/>
        <v>31.761020031189602</v>
      </c>
      <c r="AE10" s="74">
        <f t="shared" si="14"/>
        <v>100</v>
      </c>
      <c r="AG10" s="18"/>
      <c r="AH10" s="77"/>
    </row>
    <row r="11" spans="2:34" x14ac:dyDescent="0.3">
      <c r="B11" s="4" t="s">
        <v>154</v>
      </c>
      <c r="C11" s="74">
        <v>32.315811329999995</v>
      </c>
      <c r="D11" s="74">
        <v>1.28836222</v>
      </c>
      <c r="E11" s="74">
        <v>349.12904636000002</v>
      </c>
      <c r="F11" s="74">
        <v>27.616213479999999</v>
      </c>
      <c r="G11" s="74">
        <v>0.42399999999999999</v>
      </c>
      <c r="H11" s="74">
        <v>287.41976635000003</v>
      </c>
      <c r="I11" s="74">
        <v>47.57627213</v>
      </c>
      <c r="J11" s="74">
        <v>56.379630319999997</v>
      </c>
      <c r="K11" s="74">
        <v>131.54358549</v>
      </c>
      <c r="L11" s="74">
        <v>27.960681390000001</v>
      </c>
      <c r="M11" s="74">
        <v>37.755499310000005</v>
      </c>
      <c r="N11" s="74">
        <v>115.58500382999992</v>
      </c>
      <c r="O11" s="74">
        <v>1114.9938722100001</v>
      </c>
      <c r="P11" s="72">
        <f t="shared" si="1"/>
        <v>21.619855860360325</v>
      </c>
      <c r="Q11" s="91"/>
      <c r="R11" s="4" t="s">
        <v>154</v>
      </c>
      <c r="S11" s="74">
        <f t="shared" si="2"/>
        <v>2.8982949714286477</v>
      </c>
      <c r="T11" s="74">
        <f t="shared" si="3"/>
        <v>0.11554881619630529</v>
      </c>
      <c r="U11" s="74">
        <f t="shared" si="4"/>
        <v>31.312194179865806</v>
      </c>
      <c r="V11" s="74">
        <f t="shared" si="5"/>
        <v>2.4768040585965401</v>
      </c>
      <c r="W11" s="74">
        <f t="shared" si="6"/>
        <v>3.8027114818093191E-2</v>
      </c>
      <c r="X11" s="74">
        <f t="shared" si="7"/>
        <v>25.777699188634362</v>
      </c>
      <c r="Y11" s="74">
        <f t="shared" si="8"/>
        <v>4.2669536860951816</v>
      </c>
      <c r="Z11" s="74">
        <f t="shared" si="9"/>
        <v>5.0564968763686036</v>
      </c>
      <c r="AA11" s="74">
        <f t="shared" si="10"/>
        <v>11.797695823141243</v>
      </c>
      <c r="AB11" s="74">
        <f t="shared" si="11"/>
        <v>2.5076982113435178</v>
      </c>
      <c r="AC11" s="74">
        <f t="shared" si="12"/>
        <v>3.3861620454618122</v>
      </c>
      <c r="AD11" s="74">
        <f t="shared" si="13"/>
        <v>10.366425028049878</v>
      </c>
      <c r="AE11" s="74">
        <f t="shared" si="14"/>
        <v>100</v>
      </c>
      <c r="AG11" s="18"/>
      <c r="AH11" s="77"/>
    </row>
    <row r="12" spans="2:34" x14ac:dyDescent="0.3">
      <c r="B12" s="4" t="s">
        <v>157</v>
      </c>
      <c r="C12" s="74">
        <v>0</v>
      </c>
      <c r="D12" s="74">
        <v>0</v>
      </c>
      <c r="E12" s="74">
        <v>0</v>
      </c>
      <c r="F12" s="74">
        <v>8.8703780000001189E-2</v>
      </c>
      <c r="G12" s="74">
        <v>0</v>
      </c>
      <c r="H12" s="74">
        <v>2.5639810000002383E-2</v>
      </c>
      <c r="I12" s="74">
        <v>0</v>
      </c>
      <c r="J12" s="74">
        <v>2.1999999999999999E-5</v>
      </c>
      <c r="K12" s="74">
        <v>0</v>
      </c>
      <c r="L12" s="74">
        <v>0</v>
      </c>
      <c r="M12" s="74">
        <v>0</v>
      </c>
      <c r="N12" s="74">
        <v>0.8236095699998438</v>
      </c>
      <c r="O12" s="74">
        <v>0.93797515999984737</v>
      </c>
      <c r="P12" s="72">
        <f t="shared" si="1"/>
        <v>1.8187443236437582E-2</v>
      </c>
      <c r="Q12" s="91"/>
      <c r="R12" s="4" t="s">
        <v>157</v>
      </c>
      <c r="S12" s="74">
        <f t="shared" si="2"/>
        <v>0</v>
      </c>
      <c r="T12" s="74">
        <f t="shared" si="3"/>
        <v>0</v>
      </c>
      <c r="U12" s="74">
        <f t="shared" si="4"/>
        <v>0</v>
      </c>
      <c r="V12" s="74">
        <f t="shared" si="5"/>
        <v>9.45694340135997</v>
      </c>
      <c r="W12" s="74">
        <f t="shared" si="6"/>
        <v>0</v>
      </c>
      <c r="X12" s="74">
        <f t="shared" si="7"/>
        <v>2.73352761282149</v>
      </c>
      <c r="Y12" s="74">
        <f t="shared" si="8"/>
        <v>0</v>
      </c>
      <c r="Z12" s="74">
        <f t="shared" si="9"/>
        <v>2.3454778909074285E-3</v>
      </c>
      <c r="AA12" s="74">
        <f t="shared" si="10"/>
        <v>0</v>
      </c>
      <c r="AB12" s="74">
        <f t="shared" si="11"/>
        <v>0</v>
      </c>
      <c r="AC12" s="74">
        <f t="shared" si="12"/>
        <v>0</v>
      </c>
      <c r="AD12" s="74">
        <f t="shared" si="13"/>
        <v>87.807183507927633</v>
      </c>
      <c r="AE12" s="74">
        <f t="shared" si="14"/>
        <v>100</v>
      </c>
      <c r="AG12" s="18"/>
      <c r="AH12" s="77"/>
    </row>
    <row r="13" spans="2:34" x14ac:dyDescent="0.3">
      <c r="B13" s="4" t="s">
        <v>158</v>
      </c>
      <c r="C13" s="74">
        <v>32.315811329999995</v>
      </c>
      <c r="D13" s="74">
        <v>1.28836222</v>
      </c>
      <c r="E13" s="74">
        <v>349.12904636000002</v>
      </c>
      <c r="F13" s="74">
        <v>27.704917260000002</v>
      </c>
      <c r="G13" s="74">
        <v>0.42399999999999999</v>
      </c>
      <c r="H13" s="74">
        <v>287.44540616</v>
      </c>
      <c r="I13" s="74">
        <v>47.57627213</v>
      </c>
      <c r="J13" s="74">
        <v>56.379652319999998</v>
      </c>
      <c r="K13" s="74">
        <v>131.54358549</v>
      </c>
      <c r="L13" s="74">
        <v>27.960681390000001</v>
      </c>
      <c r="M13" s="74">
        <v>37.755499310000005</v>
      </c>
      <c r="N13" s="74">
        <v>116.40861339999985</v>
      </c>
      <c r="O13" s="74">
        <v>1115.9318473699998</v>
      </c>
      <c r="P13" s="72">
        <f t="shared" si="1"/>
        <v>21.638043303596763</v>
      </c>
      <c r="Q13" s="91"/>
      <c r="R13" s="4" t="s">
        <v>158</v>
      </c>
      <c r="S13" s="74">
        <f t="shared" si="2"/>
        <v>2.8958588650517583</v>
      </c>
      <c r="T13" s="74">
        <f t="shared" si="3"/>
        <v>0.11545169384997657</v>
      </c>
      <c r="U13" s="74">
        <f t="shared" si="4"/>
        <v>31.285875314233447</v>
      </c>
      <c r="V13" s="74">
        <f t="shared" si="5"/>
        <v>2.4826710811501846</v>
      </c>
      <c r="W13" s="74">
        <f t="shared" si="6"/>
        <v>3.79951518544141E-2</v>
      </c>
      <c r="X13" s="74">
        <f t="shared" si="7"/>
        <v>25.758329851186172</v>
      </c>
      <c r="Y13" s="74">
        <f t="shared" si="8"/>
        <v>4.2633671798261306</v>
      </c>
      <c r="Z13" s="74">
        <f t="shared" si="9"/>
        <v>5.0522487061261092</v>
      </c>
      <c r="AA13" s="74">
        <f t="shared" si="10"/>
        <v>11.78777949567607</v>
      </c>
      <c r="AB13" s="74">
        <f t="shared" si="11"/>
        <v>2.5055904135989162</v>
      </c>
      <c r="AC13" s="74">
        <f t="shared" si="12"/>
        <v>3.3833158717515968</v>
      </c>
      <c r="AD13" s="74">
        <f t="shared" si="13"/>
        <v>10.431516375695232</v>
      </c>
      <c r="AE13" s="74">
        <f t="shared" si="14"/>
        <v>100</v>
      </c>
      <c r="AG13" s="18"/>
      <c r="AH13" s="77"/>
    </row>
    <row r="14" spans="2:34" x14ac:dyDescent="0.3">
      <c r="B14" s="3" t="s">
        <v>197</v>
      </c>
      <c r="C14" s="73">
        <v>0</v>
      </c>
      <c r="D14" s="73">
        <v>0</v>
      </c>
      <c r="E14" s="73">
        <v>1404.37350954</v>
      </c>
      <c r="F14" s="73">
        <v>0.24829999999999999</v>
      </c>
      <c r="G14" s="73">
        <v>0</v>
      </c>
      <c r="H14" s="73">
        <v>0.17412706999999999</v>
      </c>
      <c r="I14" s="73">
        <v>0</v>
      </c>
      <c r="J14" s="73">
        <v>0</v>
      </c>
      <c r="K14" s="73">
        <v>0</v>
      </c>
      <c r="L14" s="73">
        <v>0</v>
      </c>
      <c r="M14" s="73">
        <v>0</v>
      </c>
      <c r="N14" s="73">
        <v>6.1918322100000385</v>
      </c>
      <c r="O14" s="73">
        <v>1410.9877688199999</v>
      </c>
      <c r="P14" s="70">
        <f t="shared" si="1"/>
        <v>27.359210613557867</v>
      </c>
      <c r="Q14" s="77"/>
      <c r="R14" s="3" t="s">
        <v>197</v>
      </c>
      <c r="S14" s="73">
        <f t="shared" si="2"/>
        <v>0</v>
      </c>
      <c r="T14" s="73">
        <f t="shared" si="3"/>
        <v>0</v>
      </c>
      <c r="U14" s="73">
        <f t="shared" si="4"/>
        <v>99.531231990371438</v>
      </c>
      <c r="V14" s="73">
        <f t="shared" si="5"/>
        <v>1.7597601161890419E-2</v>
      </c>
      <c r="W14" s="73">
        <f t="shared" si="6"/>
        <v>0</v>
      </c>
      <c r="X14" s="73">
        <f t="shared" si="7"/>
        <v>1.2340792305068763E-2</v>
      </c>
      <c r="Y14" s="73">
        <f t="shared" si="8"/>
        <v>0</v>
      </c>
      <c r="Z14" s="73">
        <f t="shared" si="9"/>
        <v>0</v>
      </c>
      <c r="AA14" s="73">
        <f t="shared" si="10"/>
        <v>0</v>
      </c>
      <c r="AB14" s="73">
        <f t="shared" si="11"/>
        <v>0</v>
      </c>
      <c r="AC14" s="73">
        <f t="shared" si="12"/>
        <v>0</v>
      </c>
      <c r="AD14" s="73">
        <f t="shared" si="13"/>
        <v>0.43882961616160771</v>
      </c>
      <c r="AE14" s="73">
        <f t="shared" si="14"/>
        <v>100</v>
      </c>
      <c r="AG14" s="18"/>
      <c r="AH14" s="77"/>
    </row>
    <row r="15" spans="2:34" x14ac:dyDescent="0.3">
      <c r="B15" s="3" t="s">
        <v>160</v>
      </c>
      <c r="C15" s="73">
        <v>0</v>
      </c>
      <c r="D15" s="73">
        <v>0</v>
      </c>
      <c r="E15" s="73">
        <v>1025.6629828099999</v>
      </c>
      <c r="F15" s="73">
        <v>4.7045154500000006</v>
      </c>
      <c r="G15" s="73">
        <v>0</v>
      </c>
      <c r="H15" s="73">
        <v>9.1650900000000007E-3</v>
      </c>
      <c r="I15" s="73">
        <v>0</v>
      </c>
      <c r="J15" s="73">
        <v>0</v>
      </c>
      <c r="K15" s="73">
        <v>2.0000000000000002E-5</v>
      </c>
      <c r="L15" s="73">
        <v>3.0616100000000002E-3</v>
      </c>
      <c r="M15" s="73">
        <v>0</v>
      </c>
      <c r="N15" s="73">
        <v>0.21767955999994279</v>
      </c>
      <c r="O15" s="73">
        <v>1030.59742452</v>
      </c>
      <c r="P15" s="70">
        <f t="shared" si="1"/>
        <v>19.983399302471206</v>
      </c>
      <c r="Q15" s="77"/>
      <c r="R15" s="3" t="s">
        <v>160</v>
      </c>
      <c r="S15" s="73">
        <f t="shared" si="2"/>
        <v>0</v>
      </c>
      <c r="T15" s="73">
        <f t="shared" si="3"/>
        <v>0</v>
      </c>
      <c r="U15" s="73">
        <f t="shared" si="4"/>
        <v>99.521205701411645</v>
      </c>
      <c r="V15" s="73">
        <f t="shared" si="5"/>
        <v>0.45648430105393722</v>
      </c>
      <c r="W15" s="73">
        <f t="shared" si="6"/>
        <v>0</v>
      </c>
      <c r="X15" s="73">
        <f t="shared" si="7"/>
        <v>8.892987486620815E-4</v>
      </c>
      <c r="Y15" s="73">
        <f t="shared" si="8"/>
        <v>0</v>
      </c>
      <c r="Z15" s="73">
        <f t="shared" si="9"/>
        <v>0</v>
      </c>
      <c r="AA15" s="73">
        <f t="shared" si="10"/>
        <v>1.9406219658772183E-6</v>
      </c>
      <c r="AB15" s="73">
        <f t="shared" si="11"/>
        <v>2.9707138084746748E-4</v>
      </c>
      <c r="AC15" s="73">
        <f t="shared" si="12"/>
        <v>0</v>
      </c>
      <c r="AD15" s="73">
        <f t="shared" si="13"/>
        <v>2.1121686782918838E-2</v>
      </c>
      <c r="AE15" s="73">
        <f t="shared" si="14"/>
        <v>100</v>
      </c>
      <c r="AG15" s="18"/>
      <c r="AH15" s="77"/>
    </row>
    <row r="16" spans="2:34" x14ac:dyDescent="0.3">
      <c r="B16" s="3" t="s">
        <v>159</v>
      </c>
      <c r="C16" s="73">
        <v>0</v>
      </c>
      <c r="D16" s="73">
        <v>366.21782741000004</v>
      </c>
      <c r="E16" s="73">
        <v>0</v>
      </c>
      <c r="F16" s="73">
        <v>0</v>
      </c>
      <c r="G16" s="73">
        <v>0</v>
      </c>
      <c r="H16" s="73">
        <v>1.35546E-2</v>
      </c>
      <c r="I16" s="73">
        <v>0</v>
      </c>
      <c r="J16" s="73">
        <v>4.8250000000000001E-5</v>
      </c>
      <c r="K16" s="73">
        <v>0</v>
      </c>
      <c r="L16" s="73">
        <v>1.4018E-4</v>
      </c>
      <c r="M16" s="73">
        <v>0</v>
      </c>
      <c r="N16" s="73">
        <v>0</v>
      </c>
      <c r="O16" s="73">
        <v>366.23157043999998</v>
      </c>
      <c r="P16" s="70">
        <f t="shared" si="1"/>
        <v>7.1012711027123308</v>
      </c>
      <c r="Q16" s="77"/>
      <c r="R16" s="3" t="s">
        <v>159</v>
      </c>
      <c r="S16" s="73">
        <f t="shared" si="2"/>
        <v>0</v>
      </c>
      <c r="T16" s="73">
        <f t="shared" si="3"/>
        <v>99.996247448033103</v>
      </c>
      <c r="U16" s="73">
        <f t="shared" si="4"/>
        <v>0</v>
      </c>
      <c r="V16" s="73">
        <f t="shared" si="5"/>
        <v>0</v>
      </c>
      <c r="W16" s="73">
        <f t="shared" si="6"/>
        <v>0</v>
      </c>
      <c r="X16" s="73">
        <f t="shared" si="7"/>
        <v>3.701100913751143E-3</v>
      </c>
      <c r="Y16" s="73">
        <f t="shared" si="8"/>
        <v>0</v>
      </c>
      <c r="Z16" s="73">
        <f t="shared" si="9"/>
        <v>1.3174724380541857E-5</v>
      </c>
      <c r="AA16" s="73">
        <f t="shared" si="10"/>
        <v>0</v>
      </c>
      <c r="AB16" s="73">
        <f t="shared" si="11"/>
        <v>3.8276328780608442E-5</v>
      </c>
      <c r="AC16" s="73">
        <f t="shared" si="12"/>
        <v>0</v>
      </c>
      <c r="AD16" s="73">
        <f t="shared" si="13"/>
        <v>0</v>
      </c>
      <c r="AE16" s="73">
        <f t="shared" si="14"/>
        <v>100</v>
      </c>
      <c r="AG16" s="18"/>
      <c r="AH16" s="77"/>
    </row>
    <row r="17" spans="2:34" x14ac:dyDescent="0.3">
      <c r="B17" s="3" t="s">
        <v>162</v>
      </c>
      <c r="C17" s="73">
        <v>0</v>
      </c>
      <c r="D17" s="73">
        <v>0</v>
      </c>
      <c r="E17" s="73">
        <v>85.582626209999987</v>
      </c>
      <c r="F17" s="73">
        <v>0</v>
      </c>
      <c r="G17" s="73">
        <v>0</v>
      </c>
      <c r="H17" s="73">
        <v>1.1333309999999999E-2</v>
      </c>
      <c r="I17" s="73">
        <v>0</v>
      </c>
      <c r="J17" s="73">
        <v>0</v>
      </c>
      <c r="K17" s="73">
        <v>0</v>
      </c>
      <c r="L17" s="73">
        <v>0</v>
      </c>
      <c r="M17" s="73">
        <v>0</v>
      </c>
      <c r="N17" s="73">
        <v>0</v>
      </c>
      <c r="O17" s="73">
        <v>85.593959519999999</v>
      </c>
      <c r="P17" s="70">
        <f t="shared" si="1"/>
        <v>1.6596764461781586</v>
      </c>
      <c r="Q17" s="77"/>
      <c r="R17" s="3" t="s">
        <v>162</v>
      </c>
      <c r="S17" s="73">
        <f t="shared" si="2"/>
        <v>0</v>
      </c>
      <c r="T17" s="73">
        <f t="shared" si="3"/>
        <v>0</v>
      </c>
      <c r="U17" s="73">
        <f t="shared" si="4"/>
        <v>99.986759217515385</v>
      </c>
      <c r="V17" s="73">
        <f t="shared" si="5"/>
        <v>0</v>
      </c>
      <c r="W17" s="73">
        <f t="shared" si="6"/>
        <v>0</v>
      </c>
      <c r="X17" s="73">
        <f t="shared" si="7"/>
        <v>1.3240782484600264E-2</v>
      </c>
      <c r="Y17" s="73">
        <f t="shared" si="8"/>
        <v>0</v>
      </c>
      <c r="Z17" s="73">
        <f t="shared" si="9"/>
        <v>0</v>
      </c>
      <c r="AA17" s="73">
        <f t="shared" si="10"/>
        <v>0</v>
      </c>
      <c r="AB17" s="73">
        <f t="shared" si="11"/>
        <v>0</v>
      </c>
      <c r="AC17" s="73">
        <f t="shared" si="12"/>
        <v>0</v>
      </c>
      <c r="AD17" s="73">
        <f t="shared" si="13"/>
        <v>0</v>
      </c>
      <c r="AE17" s="73">
        <f t="shared" si="14"/>
        <v>100</v>
      </c>
      <c r="AG17" s="18"/>
      <c r="AH17" s="77"/>
    </row>
    <row r="18" spans="2:34" x14ac:dyDescent="0.3">
      <c r="B18" s="3" t="s">
        <v>192</v>
      </c>
      <c r="C18" s="73">
        <v>0</v>
      </c>
      <c r="D18" s="73">
        <v>0</v>
      </c>
      <c r="E18" s="73">
        <v>58.898829740000004</v>
      </c>
      <c r="F18" s="73">
        <v>0</v>
      </c>
      <c r="G18" s="73">
        <v>0</v>
      </c>
      <c r="H18" s="73">
        <v>1.5395000000000001E-2</v>
      </c>
      <c r="I18" s="73">
        <v>0</v>
      </c>
      <c r="J18" s="73">
        <v>0</v>
      </c>
      <c r="K18" s="73">
        <v>0</v>
      </c>
      <c r="L18" s="73">
        <v>0</v>
      </c>
      <c r="M18" s="73">
        <v>0</v>
      </c>
      <c r="N18" s="73">
        <v>3.5899999998509885E-5</v>
      </c>
      <c r="O18" s="73">
        <v>58.914260640000002</v>
      </c>
      <c r="P18" s="70">
        <f t="shared" si="1"/>
        <v>1.1423541015807532</v>
      </c>
      <c r="Q18" s="77"/>
      <c r="R18" s="3" t="s">
        <v>192</v>
      </c>
      <c r="S18" s="73">
        <f t="shared" si="2"/>
        <v>0</v>
      </c>
      <c r="T18" s="73">
        <f t="shared" si="3"/>
        <v>0</v>
      </c>
      <c r="U18" s="73">
        <f t="shared" si="4"/>
        <v>99.973807869550825</v>
      </c>
      <c r="V18" s="73">
        <f t="shared" si="5"/>
        <v>0</v>
      </c>
      <c r="W18" s="73">
        <f t="shared" si="6"/>
        <v>0</v>
      </c>
      <c r="X18" s="73">
        <f t="shared" si="7"/>
        <v>2.6131194438766363E-2</v>
      </c>
      <c r="Y18" s="73">
        <f t="shared" si="8"/>
        <v>0</v>
      </c>
      <c r="Z18" s="73">
        <f t="shared" si="9"/>
        <v>0</v>
      </c>
      <c r="AA18" s="73">
        <f t="shared" si="10"/>
        <v>0</v>
      </c>
      <c r="AB18" s="73">
        <f t="shared" si="11"/>
        <v>0</v>
      </c>
      <c r="AC18" s="73">
        <f t="shared" si="12"/>
        <v>0</v>
      </c>
      <c r="AD18" s="73">
        <f t="shared" si="13"/>
        <v>6.0936010413301325E-5</v>
      </c>
      <c r="AE18" s="73">
        <f t="shared" si="14"/>
        <v>100</v>
      </c>
      <c r="AG18" s="18"/>
      <c r="AH18" s="77"/>
    </row>
    <row r="19" spans="2:34" x14ac:dyDescent="0.3">
      <c r="B19" s="3" t="s">
        <v>193</v>
      </c>
      <c r="C19" s="73">
        <v>0</v>
      </c>
      <c r="D19" s="73">
        <v>0</v>
      </c>
      <c r="E19" s="73">
        <v>57.334183039999999</v>
      </c>
      <c r="F19" s="73">
        <v>0</v>
      </c>
      <c r="G19" s="73">
        <v>0</v>
      </c>
      <c r="H19" s="73">
        <v>0</v>
      </c>
      <c r="I19" s="73">
        <v>0</v>
      </c>
      <c r="J19" s="73">
        <v>0</v>
      </c>
      <c r="K19" s="73">
        <v>0</v>
      </c>
      <c r="L19" s="73">
        <v>0</v>
      </c>
      <c r="M19" s="73">
        <v>0</v>
      </c>
      <c r="N19" s="73">
        <v>0</v>
      </c>
      <c r="O19" s="73">
        <v>57.334183039999999</v>
      </c>
      <c r="P19" s="70">
        <f t="shared" si="1"/>
        <v>1.1117162202330519</v>
      </c>
      <c r="Q19" s="77"/>
      <c r="R19" s="3" t="s">
        <v>193</v>
      </c>
      <c r="S19" s="73">
        <f t="shared" si="2"/>
        <v>0</v>
      </c>
      <c r="T19" s="73">
        <f t="shared" si="3"/>
        <v>0</v>
      </c>
      <c r="U19" s="73">
        <f t="shared" si="4"/>
        <v>100</v>
      </c>
      <c r="V19" s="73">
        <f t="shared" si="5"/>
        <v>0</v>
      </c>
      <c r="W19" s="73">
        <f t="shared" si="6"/>
        <v>0</v>
      </c>
      <c r="X19" s="73">
        <f t="shared" si="7"/>
        <v>0</v>
      </c>
      <c r="Y19" s="73">
        <f t="shared" si="8"/>
        <v>0</v>
      </c>
      <c r="Z19" s="73">
        <f t="shared" si="9"/>
        <v>0</v>
      </c>
      <c r="AA19" s="73">
        <f t="shared" si="10"/>
        <v>0</v>
      </c>
      <c r="AB19" s="73">
        <f t="shared" si="11"/>
        <v>0</v>
      </c>
      <c r="AC19" s="73">
        <f t="shared" si="12"/>
        <v>0</v>
      </c>
      <c r="AD19" s="73">
        <f t="shared" si="13"/>
        <v>0</v>
      </c>
      <c r="AE19" s="73">
        <f t="shared" si="14"/>
        <v>100</v>
      </c>
      <c r="AG19" s="18"/>
      <c r="AH19" s="77"/>
    </row>
    <row r="20" spans="2:34" x14ac:dyDescent="0.3">
      <c r="B20" s="3" t="s">
        <v>166</v>
      </c>
      <c r="C20" s="73">
        <v>0</v>
      </c>
      <c r="D20" s="73">
        <v>0</v>
      </c>
      <c r="E20" s="73">
        <v>15.458281880000001</v>
      </c>
      <c r="F20" s="73">
        <v>0</v>
      </c>
      <c r="G20" s="73">
        <v>0</v>
      </c>
      <c r="H20" s="73">
        <v>0</v>
      </c>
      <c r="I20" s="73">
        <v>0</v>
      </c>
      <c r="J20" s="73">
        <v>0</v>
      </c>
      <c r="K20" s="73">
        <v>0</v>
      </c>
      <c r="L20" s="73">
        <v>0</v>
      </c>
      <c r="M20" s="73">
        <v>0</v>
      </c>
      <c r="N20" s="73">
        <v>0</v>
      </c>
      <c r="O20" s="73">
        <v>15.458281880000001</v>
      </c>
      <c r="P20" s="70">
        <f t="shared" si="1"/>
        <v>0.299737814192646</v>
      </c>
      <c r="Q20" s="77"/>
      <c r="R20" s="3" t="s">
        <v>166</v>
      </c>
      <c r="S20" s="73">
        <f t="shared" si="2"/>
        <v>0</v>
      </c>
      <c r="T20" s="73">
        <f t="shared" si="3"/>
        <v>0</v>
      </c>
      <c r="U20" s="73">
        <f t="shared" si="4"/>
        <v>100</v>
      </c>
      <c r="V20" s="73">
        <f t="shared" si="5"/>
        <v>0</v>
      </c>
      <c r="W20" s="73">
        <f t="shared" si="6"/>
        <v>0</v>
      </c>
      <c r="X20" s="73">
        <f t="shared" si="7"/>
        <v>0</v>
      </c>
      <c r="Y20" s="73">
        <f t="shared" si="8"/>
        <v>0</v>
      </c>
      <c r="Z20" s="73">
        <f t="shared" si="9"/>
        <v>0</v>
      </c>
      <c r="AA20" s="73">
        <f t="shared" si="10"/>
        <v>0</v>
      </c>
      <c r="AB20" s="73">
        <f t="shared" si="11"/>
        <v>0</v>
      </c>
      <c r="AC20" s="73">
        <f t="shared" si="12"/>
        <v>0</v>
      </c>
      <c r="AD20" s="73">
        <f t="shared" si="13"/>
        <v>0</v>
      </c>
      <c r="AE20" s="73">
        <f t="shared" si="14"/>
        <v>100</v>
      </c>
    </row>
    <row r="21" spans="2:34" x14ac:dyDescent="0.3">
      <c r="B21" s="4" t="s">
        <v>167</v>
      </c>
      <c r="C21" s="74">
        <v>0</v>
      </c>
      <c r="D21" s="74">
        <v>0</v>
      </c>
      <c r="E21" s="74">
        <v>9.0934576600003236</v>
      </c>
      <c r="F21" s="74">
        <v>0</v>
      </c>
      <c r="G21" s="74">
        <v>0</v>
      </c>
      <c r="H21" s="74">
        <v>8.9285599999999968E-3</v>
      </c>
      <c r="I21" s="74">
        <v>0</v>
      </c>
      <c r="J21" s="74">
        <v>0</v>
      </c>
      <c r="K21" s="74">
        <v>0</v>
      </c>
      <c r="L21" s="74">
        <v>1.32E-3</v>
      </c>
      <c r="M21" s="74">
        <v>0</v>
      </c>
      <c r="N21" s="74">
        <v>4.5454230399994273</v>
      </c>
      <c r="O21" s="74">
        <v>13.649129259999752</v>
      </c>
      <c r="P21" s="72">
        <f t="shared" si="1"/>
        <v>0.26465814259205456</v>
      </c>
      <c r="Q21" s="91"/>
      <c r="R21" s="4" t="s">
        <v>167</v>
      </c>
      <c r="S21" s="74">
        <f t="shared" si="2"/>
        <v>0</v>
      </c>
      <c r="T21" s="74">
        <f t="shared" si="3"/>
        <v>0</v>
      </c>
      <c r="U21" s="74">
        <f t="shared" si="4"/>
        <v>66.622987347989181</v>
      </c>
      <c r="V21" s="74">
        <f t="shared" si="5"/>
        <v>0</v>
      </c>
      <c r="W21" s="74">
        <f t="shared" si="6"/>
        <v>0</v>
      </c>
      <c r="X21" s="74">
        <f t="shared" si="7"/>
        <v>6.5414868816328881E-2</v>
      </c>
      <c r="Y21" s="74">
        <f t="shared" si="8"/>
        <v>0</v>
      </c>
      <c r="Z21" s="74">
        <f t="shared" si="9"/>
        <v>0</v>
      </c>
      <c r="AA21" s="74">
        <f t="shared" si="10"/>
        <v>0</v>
      </c>
      <c r="AB21" s="74">
        <f t="shared" si="11"/>
        <v>9.6709465846176908E-3</v>
      </c>
      <c r="AC21" s="74">
        <f t="shared" si="12"/>
        <v>0</v>
      </c>
      <c r="AD21" s="74">
        <f t="shared" si="13"/>
        <v>33.301926836609866</v>
      </c>
      <c r="AE21" s="74">
        <f t="shared" si="14"/>
        <v>100</v>
      </c>
    </row>
    <row r="22" spans="2:34" x14ac:dyDescent="0.3">
      <c r="B22" s="4" t="s">
        <v>168</v>
      </c>
      <c r="C22" s="74">
        <v>0</v>
      </c>
      <c r="D22" s="74">
        <v>366.21782741000004</v>
      </c>
      <c r="E22" s="74">
        <v>2656.4038708800003</v>
      </c>
      <c r="F22" s="74">
        <v>4.9528154500000001</v>
      </c>
      <c r="G22" s="74">
        <v>0</v>
      </c>
      <c r="H22" s="74">
        <v>0.23250363000000002</v>
      </c>
      <c r="I22" s="74">
        <v>0</v>
      </c>
      <c r="J22" s="74">
        <v>4.8250000000000001E-5</v>
      </c>
      <c r="K22" s="74">
        <v>2.0000000000000002E-5</v>
      </c>
      <c r="L22" s="74">
        <v>4.5217900000000004E-3</v>
      </c>
      <c r="M22" s="74">
        <v>0</v>
      </c>
      <c r="N22" s="74">
        <v>10.954970710000039</v>
      </c>
      <c r="O22" s="74">
        <v>3038.7665781199998</v>
      </c>
      <c r="P22" s="72">
        <f t="shared" si="1"/>
        <v>58.922023743518068</v>
      </c>
      <c r="Q22" s="91"/>
      <c r="R22" s="4" t="s">
        <v>168</v>
      </c>
      <c r="S22" s="74">
        <f t="shared" si="2"/>
        <v>0</v>
      </c>
      <c r="T22" s="74">
        <f t="shared" si="3"/>
        <v>12.051528736918279</v>
      </c>
      <c r="U22" s="74">
        <f t="shared" si="4"/>
        <v>87.417174126070691</v>
      </c>
      <c r="V22" s="74">
        <f t="shared" si="5"/>
        <v>0.1629876899944111</v>
      </c>
      <c r="W22" s="74">
        <f t="shared" si="6"/>
        <v>0</v>
      </c>
      <c r="X22" s="74">
        <f t="shared" si="7"/>
        <v>7.6512500721211537E-3</v>
      </c>
      <c r="Y22" s="74">
        <f t="shared" si="8"/>
        <v>0</v>
      </c>
      <c r="Z22" s="74">
        <f t="shared" si="9"/>
        <v>1.5878152783242381E-6</v>
      </c>
      <c r="AA22" s="74">
        <f t="shared" si="10"/>
        <v>6.5816177339864794E-7</v>
      </c>
      <c r="AB22" s="74">
        <f t="shared" si="11"/>
        <v>1.488034662668136E-4</v>
      </c>
      <c r="AC22" s="74">
        <f t="shared" si="12"/>
        <v>0</v>
      </c>
      <c r="AD22" s="74">
        <f t="shared" si="13"/>
        <v>0.3605071475011935</v>
      </c>
      <c r="AE22" s="74">
        <f t="shared" si="14"/>
        <v>100</v>
      </c>
    </row>
    <row r="23" spans="2:34" x14ac:dyDescent="0.3">
      <c r="B23" s="3" t="s">
        <v>170</v>
      </c>
      <c r="C23" s="73">
        <v>0</v>
      </c>
      <c r="D23" s="73">
        <v>0</v>
      </c>
      <c r="E23" s="73">
        <v>554.88177837000001</v>
      </c>
      <c r="F23" s="73">
        <v>0</v>
      </c>
      <c r="G23" s="73">
        <v>0</v>
      </c>
      <c r="H23" s="73">
        <v>0</v>
      </c>
      <c r="I23" s="73">
        <v>0</v>
      </c>
      <c r="J23" s="73">
        <v>6.7000000000000004E-7</v>
      </c>
      <c r="K23" s="73">
        <v>0</v>
      </c>
      <c r="L23" s="73">
        <v>3.2985000000000002E-4</v>
      </c>
      <c r="M23" s="73">
        <v>0</v>
      </c>
      <c r="N23" s="73">
        <v>1.8500180000066757E-2</v>
      </c>
      <c r="O23" s="73">
        <v>554.90060907000009</v>
      </c>
      <c r="P23" s="70">
        <f t="shared" si="1"/>
        <v>10.759584858651172</v>
      </c>
      <c r="Q23" s="77"/>
      <c r="R23" s="3" t="s">
        <v>170</v>
      </c>
      <c r="S23" s="73">
        <f t="shared" si="2"/>
        <v>0</v>
      </c>
      <c r="T23" s="73">
        <f t="shared" si="3"/>
        <v>0</v>
      </c>
      <c r="U23" s="73">
        <f t="shared" si="4"/>
        <v>99.996606473358966</v>
      </c>
      <c r="V23" s="73">
        <f t="shared" si="5"/>
        <v>0</v>
      </c>
      <c r="W23" s="73">
        <f t="shared" si="6"/>
        <v>0</v>
      </c>
      <c r="X23" s="73">
        <f t="shared" si="7"/>
        <v>0</v>
      </c>
      <c r="Y23" s="73">
        <f t="shared" si="8"/>
        <v>0</v>
      </c>
      <c r="Z23" s="73">
        <f t="shared" si="9"/>
        <v>1.2074234359246851E-7</v>
      </c>
      <c r="AA23" s="73">
        <f t="shared" si="10"/>
        <v>0</v>
      </c>
      <c r="AB23" s="73">
        <f t="shared" si="11"/>
        <v>5.9443077662650358E-5</v>
      </c>
      <c r="AC23" s="73">
        <f t="shared" si="12"/>
        <v>0</v>
      </c>
      <c r="AD23" s="73">
        <f t="shared" si="13"/>
        <v>3.3339628210307085E-3</v>
      </c>
      <c r="AE23" s="73">
        <f t="shared" si="14"/>
        <v>100</v>
      </c>
    </row>
    <row r="24" spans="2:34" x14ac:dyDescent="0.3">
      <c r="B24" s="4" t="s">
        <v>184</v>
      </c>
      <c r="C24" s="74">
        <v>0</v>
      </c>
      <c r="D24" s="74">
        <v>1.3395200000000001E-3</v>
      </c>
      <c r="E24" s="74">
        <v>0</v>
      </c>
      <c r="F24" s="74">
        <v>6.0780399999999998E-3</v>
      </c>
      <c r="G24" s="74">
        <v>0</v>
      </c>
      <c r="H24" s="74">
        <v>0.80855710000000003</v>
      </c>
      <c r="I24" s="74">
        <v>0</v>
      </c>
      <c r="J24" s="74">
        <v>3.5800699999999999E-3</v>
      </c>
      <c r="K24" s="74">
        <v>2.9552999999999996E-4</v>
      </c>
      <c r="L24" s="74">
        <v>2.5226330000000002E-2</v>
      </c>
      <c r="M24" s="74">
        <v>0.22239614000000002</v>
      </c>
      <c r="N24" s="74">
        <v>1.8054011899999571</v>
      </c>
      <c r="O24" s="74">
        <v>2.8728739199999569</v>
      </c>
      <c r="P24" s="72">
        <f t="shared" si="1"/>
        <v>5.5705346552513871E-2</v>
      </c>
      <c r="Q24" s="91"/>
      <c r="R24" s="4" t="s">
        <v>184</v>
      </c>
      <c r="S24" s="74">
        <f t="shared" si="2"/>
        <v>0</v>
      </c>
      <c r="T24" s="74">
        <f t="shared" si="3"/>
        <v>4.6626480566192764E-2</v>
      </c>
      <c r="U24" s="74">
        <f t="shared" si="4"/>
        <v>0</v>
      </c>
      <c r="V24" s="74">
        <f t="shared" si="5"/>
        <v>0.2115665417019098</v>
      </c>
      <c r="W24" s="74">
        <f t="shared" si="6"/>
        <v>0</v>
      </c>
      <c r="X24" s="74">
        <f t="shared" si="7"/>
        <v>28.144538274760496</v>
      </c>
      <c r="Y24" s="74">
        <f t="shared" si="8"/>
        <v>0</v>
      </c>
      <c r="Z24" s="74">
        <f t="shared" si="9"/>
        <v>0.12461632844646567</v>
      </c>
      <c r="AA24" s="74">
        <f t="shared" si="10"/>
        <v>1.0286911581556785E-2</v>
      </c>
      <c r="AB24" s="74">
        <f t="shared" si="11"/>
        <v>0.87808691583654253</v>
      </c>
      <c r="AC24" s="74">
        <f t="shared" si="12"/>
        <v>7.7412426090736117</v>
      </c>
      <c r="AD24" s="74">
        <f t="shared" si="13"/>
        <v>62.843035938033232</v>
      </c>
      <c r="AE24" s="74">
        <f t="shared" si="14"/>
        <v>100</v>
      </c>
    </row>
    <row r="25" spans="2:34" x14ac:dyDescent="0.3">
      <c r="B25" s="4" t="s">
        <v>185</v>
      </c>
      <c r="C25" s="74">
        <v>0</v>
      </c>
      <c r="D25" s="74">
        <v>1.3395200000000001E-3</v>
      </c>
      <c r="E25" s="74">
        <v>554.88177837000001</v>
      </c>
      <c r="F25" s="74">
        <v>6.0780399999999998E-3</v>
      </c>
      <c r="G25" s="74">
        <v>0</v>
      </c>
      <c r="H25" s="74">
        <v>0.80855710000000003</v>
      </c>
      <c r="I25" s="74">
        <v>0</v>
      </c>
      <c r="J25" s="74">
        <v>3.5807399999999998E-3</v>
      </c>
      <c r="K25" s="74">
        <v>2.9552999999999996E-4</v>
      </c>
      <c r="L25" s="74">
        <v>2.5556180000000001E-2</v>
      </c>
      <c r="M25" s="74">
        <v>0.22239614000000002</v>
      </c>
      <c r="N25" s="74">
        <v>1.8239013700001239</v>
      </c>
      <c r="O25" s="74">
        <v>557.77348299000005</v>
      </c>
      <c r="P25" s="72">
        <f t="shared" si="1"/>
        <v>10.815290205203686</v>
      </c>
      <c r="Q25" s="91"/>
      <c r="R25" s="4" t="s">
        <v>185</v>
      </c>
      <c r="S25" s="74">
        <f t="shared" si="2"/>
        <v>0</v>
      </c>
      <c r="T25" s="74">
        <f t="shared" si="3"/>
        <v>2.4015483719652114E-4</v>
      </c>
      <c r="U25" s="74">
        <f t="shared" si="4"/>
        <v>99.481562908925184</v>
      </c>
      <c r="V25" s="74">
        <f t="shared" si="5"/>
        <v>1.0896968366832472E-3</v>
      </c>
      <c r="W25" s="74">
        <f t="shared" si="6"/>
        <v>0</v>
      </c>
      <c r="X25" s="74">
        <f t="shared" si="7"/>
        <v>0.1449615524326559</v>
      </c>
      <c r="Y25" s="74">
        <f t="shared" si="8"/>
        <v>0</v>
      </c>
      <c r="Z25" s="74">
        <f t="shared" si="9"/>
        <v>6.4197028170021422E-4</v>
      </c>
      <c r="AA25" s="74">
        <f t="shared" si="10"/>
        <v>5.2983874101684091E-5</v>
      </c>
      <c r="AB25" s="74">
        <f t="shared" si="11"/>
        <v>4.581820538151718E-3</v>
      </c>
      <c r="AC25" s="74">
        <f t="shared" si="12"/>
        <v>3.9872124936421047E-2</v>
      </c>
      <c r="AD25" s="74">
        <f t="shared" si="13"/>
        <v>0.32699678733792076</v>
      </c>
      <c r="AE25" s="74">
        <f t="shared" si="14"/>
        <v>100</v>
      </c>
    </row>
    <row r="26" spans="2:34" x14ac:dyDescent="0.3">
      <c r="B26" s="3" t="s">
        <v>188</v>
      </c>
      <c r="C26" s="73">
        <v>0</v>
      </c>
      <c r="D26" s="73">
        <v>378.15953751000001</v>
      </c>
      <c r="E26" s="73">
        <v>0</v>
      </c>
      <c r="F26" s="73">
        <v>0</v>
      </c>
      <c r="G26" s="73">
        <v>0</v>
      </c>
      <c r="H26" s="73">
        <v>3.3288999999999997E-4</v>
      </c>
      <c r="I26" s="73">
        <v>0</v>
      </c>
      <c r="J26" s="73">
        <v>0</v>
      </c>
      <c r="K26" s="73">
        <v>0</v>
      </c>
      <c r="L26" s="73">
        <v>5.8250000000000003E-3</v>
      </c>
      <c r="M26" s="73">
        <v>0</v>
      </c>
      <c r="N26" s="73">
        <v>8.0070170000016691E-2</v>
      </c>
      <c r="O26" s="73">
        <v>378.24576557</v>
      </c>
      <c r="P26" s="70">
        <f t="shared" si="1"/>
        <v>7.3342276897059522</v>
      </c>
      <c r="Q26" s="77"/>
      <c r="R26" s="3" t="s">
        <v>188</v>
      </c>
      <c r="S26" s="73">
        <f t="shared" si="2"/>
        <v>0</v>
      </c>
      <c r="T26" s="73">
        <f t="shared" si="3"/>
        <v>99.977203165812028</v>
      </c>
      <c r="U26" s="73">
        <f t="shared" si="4"/>
        <v>0</v>
      </c>
      <c r="V26" s="73">
        <f t="shared" si="5"/>
        <v>0</v>
      </c>
      <c r="W26" s="73">
        <f t="shared" si="6"/>
        <v>0</v>
      </c>
      <c r="X26" s="73">
        <f t="shared" si="7"/>
        <v>8.8008916503889777E-5</v>
      </c>
      <c r="Y26" s="73">
        <f t="shared" si="8"/>
        <v>0</v>
      </c>
      <c r="Z26" s="73">
        <f t="shared" si="9"/>
        <v>0</v>
      </c>
      <c r="AA26" s="73">
        <f t="shared" si="10"/>
        <v>0</v>
      </c>
      <c r="AB26" s="73">
        <f t="shared" si="11"/>
        <v>1.5400040212537416E-3</v>
      </c>
      <c r="AC26" s="73">
        <f t="shared" si="12"/>
        <v>0</v>
      </c>
      <c r="AD26" s="73">
        <f t="shared" si="13"/>
        <v>2.1168821250213975E-2</v>
      </c>
      <c r="AE26" s="73">
        <f t="shared" si="14"/>
        <v>100</v>
      </c>
    </row>
    <row r="27" spans="2:34" x14ac:dyDescent="0.3">
      <c r="B27" s="3" t="s">
        <v>194</v>
      </c>
      <c r="C27" s="73">
        <v>0</v>
      </c>
      <c r="D27" s="73">
        <v>36.667274999999997</v>
      </c>
      <c r="E27" s="73">
        <v>0</v>
      </c>
      <c r="F27" s="73">
        <v>0</v>
      </c>
      <c r="G27" s="73">
        <v>0</v>
      </c>
      <c r="H27" s="73">
        <v>0</v>
      </c>
      <c r="I27" s="73">
        <v>0</v>
      </c>
      <c r="J27" s="73">
        <v>0</v>
      </c>
      <c r="K27" s="73">
        <v>0</v>
      </c>
      <c r="L27" s="73">
        <v>0</v>
      </c>
      <c r="M27" s="73">
        <v>0</v>
      </c>
      <c r="N27" s="73">
        <v>0</v>
      </c>
      <c r="O27" s="73">
        <v>36.667274999999997</v>
      </c>
      <c r="P27" s="70">
        <f t="shared" si="1"/>
        <v>0.71098256237132684</v>
      </c>
      <c r="Q27" s="77"/>
      <c r="R27" s="3" t="s">
        <v>194</v>
      </c>
      <c r="S27" s="73">
        <f t="shared" si="2"/>
        <v>0</v>
      </c>
      <c r="T27" s="73">
        <f t="shared" si="3"/>
        <v>100</v>
      </c>
      <c r="U27" s="73">
        <f t="shared" si="4"/>
        <v>0</v>
      </c>
      <c r="V27" s="73">
        <f t="shared" si="5"/>
        <v>0</v>
      </c>
      <c r="W27" s="73">
        <f t="shared" si="6"/>
        <v>0</v>
      </c>
      <c r="X27" s="73">
        <f t="shared" si="7"/>
        <v>0</v>
      </c>
      <c r="Y27" s="73">
        <f t="shared" si="8"/>
        <v>0</v>
      </c>
      <c r="Z27" s="73">
        <f t="shared" si="9"/>
        <v>0</v>
      </c>
      <c r="AA27" s="73">
        <f t="shared" si="10"/>
        <v>0</v>
      </c>
      <c r="AB27" s="73">
        <f t="shared" si="11"/>
        <v>0</v>
      </c>
      <c r="AC27" s="73">
        <f t="shared" si="12"/>
        <v>0</v>
      </c>
      <c r="AD27" s="73">
        <f t="shared" si="13"/>
        <v>0</v>
      </c>
      <c r="AE27" s="73">
        <f t="shared" si="14"/>
        <v>100</v>
      </c>
    </row>
    <row r="28" spans="2:34" x14ac:dyDescent="0.3">
      <c r="B28" s="3" t="s">
        <v>198</v>
      </c>
      <c r="C28" s="73">
        <v>0</v>
      </c>
      <c r="D28" s="73">
        <v>2.652E-5</v>
      </c>
      <c r="E28" s="73">
        <v>16.155006630000003</v>
      </c>
      <c r="F28" s="73">
        <v>5.0000000000000004E-6</v>
      </c>
      <c r="G28" s="73">
        <v>0</v>
      </c>
      <c r="H28" s="73">
        <v>0.13569365999999999</v>
      </c>
      <c r="I28" s="73">
        <v>0</v>
      </c>
      <c r="J28" s="73">
        <v>0</v>
      </c>
      <c r="K28" s="73">
        <v>2.1000000000000001E-4</v>
      </c>
      <c r="L28" s="73">
        <v>2.6878080000000002E-2</v>
      </c>
      <c r="M28" s="73">
        <v>7.3455039999999999E-2</v>
      </c>
      <c r="N28" s="73">
        <v>3.038478710000001</v>
      </c>
      <c r="O28" s="73">
        <v>19.429753640000001</v>
      </c>
      <c r="P28" s="70">
        <f t="shared" si="1"/>
        <v>0.37674509570757081</v>
      </c>
      <c r="Q28" s="77"/>
      <c r="R28" s="3" t="s">
        <v>198</v>
      </c>
      <c r="S28" s="73">
        <f t="shared" si="2"/>
        <v>0</v>
      </c>
      <c r="T28" s="73">
        <f t="shared" si="3"/>
        <v>1.3649169460081738E-4</v>
      </c>
      <c r="U28" s="73">
        <f t="shared" si="4"/>
        <v>83.145710076023391</v>
      </c>
      <c r="V28" s="73">
        <f t="shared" si="5"/>
        <v>2.5733728242989704E-5</v>
      </c>
      <c r="W28" s="73">
        <f t="shared" si="6"/>
        <v>0</v>
      </c>
      <c r="X28" s="73">
        <f t="shared" si="7"/>
        <v>0.69838075414732836</v>
      </c>
      <c r="Y28" s="73">
        <f t="shared" si="8"/>
        <v>0</v>
      </c>
      <c r="Z28" s="73">
        <f t="shared" si="9"/>
        <v>0</v>
      </c>
      <c r="AA28" s="73">
        <f t="shared" si="10"/>
        <v>1.0808165862055674E-3</v>
      </c>
      <c r="AB28" s="73">
        <f t="shared" si="11"/>
        <v>0.13833464128266734</v>
      </c>
      <c r="AC28" s="73">
        <f t="shared" si="12"/>
        <v>0.37805440748758767</v>
      </c>
      <c r="AD28" s="73">
        <f t="shared" si="13"/>
        <v>15.638277079049988</v>
      </c>
      <c r="AE28" s="73">
        <f t="shared" si="14"/>
        <v>100</v>
      </c>
    </row>
    <row r="29" spans="2:34" x14ac:dyDescent="0.3">
      <c r="B29" s="4" t="s">
        <v>190</v>
      </c>
      <c r="C29" s="74">
        <v>0</v>
      </c>
      <c r="D29" s="74">
        <v>0</v>
      </c>
      <c r="E29" s="74">
        <v>5.7928382699999812</v>
      </c>
      <c r="F29" s="74">
        <v>0.1763437100000009</v>
      </c>
      <c r="G29" s="74">
        <v>0</v>
      </c>
      <c r="H29" s="74">
        <v>1.4701127099999189</v>
      </c>
      <c r="I29" s="74">
        <v>0</v>
      </c>
      <c r="J29" s="74">
        <v>6.8700099999979142E-3</v>
      </c>
      <c r="K29" s="74">
        <v>0</v>
      </c>
      <c r="L29" s="74">
        <v>4.547636000000313E-2</v>
      </c>
      <c r="M29" s="74">
        <v>0.61619754999999699</v>
      </c>
      <c r="N29" s="74">
        <v>2.3452934700009784</v>
      </c>
      <c r="O29" s="74">
        <v>10.453132080000877</v>
      </c>
      <c r="P29" s="72">
        <f t="shared" si="1"/>
        <v>0.20268739989663651</v>
      </c>
      <c r="Q29" s="91"/>
      <c r="R29" s="4" t="s">
        <v>190</v>
      </c>
      <c r="S29" s="74">
        <f t="shared" si="2"/>
        <v>0</v>
      </c>
      <c r="T29" s="74">
        <f t="shared" si="3"/>
        <v>0</v>
      </c>
      <c r="U29" s="74">
        <f t="shared" si="4"/>
        <v>55.417249353262697</v>
      </c>
      <c r="V29" s="74">
        <f t="shared" si="5"/>
        <v>1.6869939904173306</v>
      </c>
      <c r="W29" s="74">
        <f t="shared" si="6"/>
        <v>0</v>
      </c>
      <c r="X29" s="74">
        <f t="shared" si="7"/>
        <v>14.06384898563145</v>
      </c>
      <c r="Y29" s="74">
        <f t="shared" si="8"/>
        <v>0</v>
      </c>
      <c r="Z29" s="74">
        <f t="shared" si="9"/>
        <v>6.5722024245170901E-2</v>
      </c>
      <c r="AA29" s="74">
        <f t="shared" si="10"/>
        <v>0</v>
      </c>
      <c r="AB29" s="74">
        <f t="shared" si="11"/>
        <v>0.43505008500762493</v>
      </c>
      <c r="AC29" s="74">
        <f t="shared" si="12"/>
        <v>5.8948604617645399</v>
      </c>
      <c r="AD29" s="74">
        <f t="shared" si="13"/>
        <v>22.436275099671192</v>
      </c>
      <c r="AE29" s="74">
        <f t="shared" si="14"/>
        <v>100</v>
      </c>
    </row>
    <row r="30" spans="2:34" x14ac:dyDescent="0.3">
      <c r="B30" s="4" t="s">
        <v>69</v>
      </c>
      <c r="C30" s="74">
        <v>32.315811329999995</v>
      </c>
      <c r="D30" s="74">
        <v>782.33436817999996</v>
      </c>
      <c r="E30" s="74">
        <v>3582.3625405100001</v>
      </c>
      <c r="F30" s="74">
        <v>32.840159460000002</v>
      </c>
      <c r="G30" s="74">
        <v>0.42399999999999999</v>
      </c>
      <c r="H30" s="74">
        <v>290.09260614999999</v>
      </c>
      <c r="I30" s="74">
        <v>47.57627213</v>
      </c>
      <c r="J30" s="74">
        <v>56.390151320000001</v>
      </c>
      <c r="K30" s="74">
        <v>131.54411102</v>
      </c>
      <c r="L30" s="74">
        <v>28.068938800000002</v>
      </c>
      <c r="M30" s="74">
        <v>38.66754804</v>
      </c>
      <c r="N30" s="74">
        <v>134.65132782999993</v>
      </c>
      <c r="O30" s="74">
        <v>5157.2678347700003</v>
      </c>
      <c r="P30" s="72">
        <f t="shared" si="1"/>
        <v>100</v>
      </c>
      <c r="Q30" s="91"/>
      <c r="R30" s="4" t="s">
        <v>69</v>
      </c>
      <c r="S30" s="74">
        <f t="shared" si="2"/>
        <v>0.6266071952309451</v>
      </c>
      <c r="T30" s="74">
        <f t="shared" si="3"/>
        <v>15.169550879354125</v>
      </c>
      <c r="U30" s="74">
        <f t="shared" si="4"/>
        <v>69.462410238962576</v>
      </c>
      <c r="V30" s="74">
        <f t="shared" si="5"/>
        <v>0.63677436410406207</v>
      </c>
      <c r="W30" s="74">
        <f t="shared" si="6"/>
        <v>8.2214074115254717E-3</v>
      </c>
      <c r="X30" s="74">
        <f t="shared" si="7"/>
        <v>5.6249280712979939</v>
      </c>
      <c r="Y30" s="74">
        <f t="shared" si="8"/>
        <v>0.92250923656211015</v>
      </c>
      <c r="Z30" s="74">
        <f t="shared" si="9"/>
        <v>1.093411339620969</v>
      </c>
      <c r="AA30" s="74">
        <f t="shared" si="10"/>
        <v>2.5506550218923523</v>
      </c>
      <c r="AB30" s="74">
        <f t="shared" si="11"/>
        <v>0.5442598619905068</v>
      </c>
      <c r="AC30" s="74">
        <f t="shared" si="12"/>
        <v>0.74976808028672925</v>
      </c>
      <c r="AD30" s="74">
        <f t="shared" si="13"/>
        <v>2.6109043032861021</v>
      </c>
      <c r="AE30" s="74">
        <f t="shared" si="14"/>
        <v>100</v>
      </c>
    </row>
  </sheetData>
  <sortState ref="AG2:AH18">
    <sortCondition descending="1" ref="AH2"/>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7"/>
  <sheetViews>
    <sheetView workbookViewId="0">
      <selection activeCell="D1" sqref="A1:D1048576"/>
    </sheetView>
  </sheetViews>
  <sheetFormatPr defaultColWidth="8.7265625" defaultRowHeight="11.5" x14ac:dyDescent="0.3"/>
  <cols>
    <col min="1" max="1" width="8.7265625" style="3"/>
    <col min="2" max="2" width="4.7265625" style="60" bestFit="1" customWidth="1"/>
    <col min="3" max="3" width="8.7265625" style="3"/>
    <col min="4" max="4" width="76.26953125" style="63" customWidth="1"/>
    <col min="5" max="5" width="8.7265625" style="64" customWidth="1"/>
    <col min="6" max="7" width="8.1796875" style="70" bestFit="1" customWidth="1"/>
    <col min="8" max="16384" width="8.7265625" style="3"/>
  </cols>
  <sheetData>
    <row r="1" spans="2:7" x14ac:dyDescent="0.3">
      <c r="B1" s="92"/>
    </row>
    <row r="2" spans="2:7" s="63" customFormat="1" ht="84" customHeight="1" x14ac:dyDescent="0.3">
      <c r="B2" s="51" t="s">
        <v>72</v>
      </c>
      <c r="C2" s="95" t="s">
        <v>106</v>
      </c>
      <c r="D2" s="97" t="s">
        <v>73</v>
      </c>
      <c r="E2" s="86" t="s">
        <v>107</v>
      </c>
      <c r="F2" s="53" t="s">
        <v>108</v>
      </c>
      <c r="G2" s="53" t="s">
        <v>109</v>
      </c>
    </row>
    <row r="3" spans="2:7" x14ac:dyDescent="0.3">
      <c r="B3" s="55">
        <v>1</v>
      </c>
      <c r="C3" s="96">
        <v>27101230</v>
      </c>
      <c r="D3" s="98" t="s">
        <v>242</v>
      </c>
      <c r="E3" s="57">
        <v>625.27840316900006</v>
      </c>
      <c r="F3" s="58">
        <v>9.8637637733604144</v>
      </c>
      <c r="G3" s="58">
        <v>8.8553859406355588</v>
      </c>
    </row>
    <row r="4" spans="2:7" x14ac:dyDescent="0.3">
      <c r="B4" s="55">
        <v>2</v>
      </c>
      <c r="C4" s="96">
        <v>27101202</v>
      </c>
      <c r="D4" s="98" t="s">
        <v>243</v>
      </c>
      <c r="E4" s="57">
        <v>388.55439538999997</v>
      </c>
      <c r="F4" s="58">
        <v>6.1294437002839581</v>
      </c>
      <c r="G4" s="58">
        <v>5.5028274008350451</v>
      </c>
    </row>
    <row r="5" spans="2:7" x14ac:dyDescent="0.3">
      <c r="B5" s="55">
        <v>3</v>
      </c>
      <c r="C5" s="96">
        <v>27160000</v>
      </c>
      <c r="D5" s="98" t="s">
        <v>79</v>
      </c>
      <c r="E5" s="57">
        <v>173.93727944999998</v>
      </c>
      <c r="F5" s="58">
        <v>2.7438597386068109</v>
      </c>
      <c r="G5" s="58">
        <v>2.4633534937198545</v>
      </c>
    </row>
    <row r="6" spans="2:7" x14ac:dyDescent="0.3">
      <c r="B6" s="55">
        <v>4</v>
      </c>
      <c r="C6" s="96">
        <v>85414300</v>
      </c>
      <c r="D6" s="98" t="s">
        <v>80</v>
      </c>
      <c r="E6" s="57">
        <v>126.060942622</v>
      </c>
      <c r="F6" s="58">
        <v>1.9886107576539376</v>
      </c>
      <c r="G6" s="58">
        <v>1.7853140190041181</v>
      </c>
    </row>
    <row r="7" spans="2:7" x14ac:dyDescent="0.3">
      <c r="B7" s="55">
        <v>5</v>
      </c>
      <c r="C7" s="96">
        <v>85444990</v>
      </c>
      <c r="D7" s="98" t="s">
        <v>219</v>
      </c>
      <c r="E7" s="57">
        <v>103.23085320200001</v>
      </c>
      <c r="F7" s="58">
        <v>1.6284662079265253</v>
      </c>
      <c r="G7" s="58">
        <v>1.4619872387272077</v>
      </c>
    </row>
    <row r="8" spans="2:7" x14ac:dyDescent="0.3">
      <c r="B8" s="55">
        <v>6</v>
      </c>
      <c r="C8" s="96">
        <v>25232900</v>
      </c>
      <c r="D8" s="98" t="s">
        <v>81</v>
      </c>
      <c r="E8" s="57">
        <v>81.914279219999997</v>
      </c>
      <c r="F8" s="58">
        <v>1.2921973568832574</v>
      </c>
      <c r="G8" s="58">
        <v>1.1600953317206244</v>
      </c>
    </row>
    <row r="9" spans="2:7" x14ac:dyDescent="0.3">
      <c r="B9" s="55">
        <v>7</v>
      </c>
      <c r="C9" s="96">
        <v>22030090</v>
      </c>
      <c r="D9" s="98" t="s">
        <v>240</v>
      </c>
      <c r="E9" s="57">
        <v>70.536587959999991</v>
      </c>
      <c r="F9" s="58">
        <v>1.1127143325118962</v>
      </c>
      <c r="G9" s="58">
        <v>0.99896095268232532</v>
      </c>
    </row>
    <row r="10" spans="2:7" ht="23" x14ac:dyDescent="0.3">
      <c r="B10" s="55">
        <v>8</v>
      </c>
      <c r="C10" s="96">
        <v>87042181</v>
      </c>
      <c r="D10" s="98" t="s">
        <v>82</v>
      </c>
      <c r="E10" s="57">
        <v>61.759971440000001</v>
      </c>
      <c r="F10" s="58">
        <v>0.97426324953205723</v>
      </c>
      <c r="G10" s="58">
        <v>0.8746637977771502</v>
      </c>
    </row>
    <row r="11" spans="2:7" x14ac:dyDescent="0.3">
      <c r="B11" s="55">
        <v>9</v>
      </c>
      <c r="C11" s="96">
        <v>10019900</v>
      </c>
      <c r="D11" s="98" t="s">
        <v>83</v>
      </c>
      <c r="E11" s="57">
        <v>55.061172999999997</v>
      </c>
      <c r="F11" s="58">
        <v>0.86858973667340755</v>
      </c>
      <c r="G11" s="58">
        <v>0.77979334451331928</v>
      </c>
    </row>
    <row r="12" spans="2:7" ht="23" x14ac:dyDescent="0.3">
      <c r="B12" s="55">
        <v>10</v>
      </c>
      <c r="C12" s="96">
        <v>10059010</v>
      </c>
      <c r="D12" s="98" t="s">
        <v>238</v>
      </c>
      <c r="E12" s="57">
        <v>53.319181990000004</v>
      </c>
      <c r="F12" s="58">
        <v>0.84110983695054231</v>
      </c>
      <c r="G12" s="58">
        <v>0.75512272959924853</v>
      </c>
    </row>
    <row r="13" spans="2:7" ht="23" x14ac:dyDescent="0.3">
      <c r="B13" s="55">
        <v>11</v>
      </c>
      <c r="C13" s="96">
        <v>22060081</v>
      </c>
      <c r="D13" s="98" t="s">
        <v>203</v>
      </c>
      <c r="E13" s="57">
        <v>52.611737120000001</v>
      </c>
      <c r="F13" s="58">
        <v>0.8299498975619598</v>
      </c>
      <c r="G13" s="58">
        <v>0.7451036767680258</v>
      </c>
    </row>
    <row r="14" spans="2:7" x14ac:dyDescent="0.3">
      <c r="B14" s="55">
        <v>12</v>
      </c>
      <c r="C14" s="96">
        <v>84314990</v>
      </c>
      <c r="D14" s="98" t="s">
        <v>239</v>
      </c>
      <c r="E14" s="57">
        <v>50.872208034000003</v>
      </c>
      <c r="F14" s="58">
        <v>0.80250883467823819</v>
      </c>
      <c r="G14" s="58">
        <v>0.72046792838231422</v>
      </c>
    </row>
    <row r="15" spans="2:7" ht="23" x14ac:dyDescent="0.3">
      <c r="B15" s="55">
        <v>13</v>
      </c>
      <c r="C15" s="96">
        <v>87032390</v>
      </c>
      <c r="D15" s="98" t="s">
        <v>204</v>
      </c>
      <c r="E15" s="57">
        <v>44.066586582999996</v>
      </c>
      <c r="F15" s="58">
        <v>0.69515018933984352</v>
      </c>
      <c r="G15" s="58">
        <v>0.6240846146311364</v>
      </c>
    </row>
    <row r="16" spans="2:7" x14ac:dyDescent="0.3">
      <c r="B16" s="55">
        <v>14</v>
      </c>
      <c r="C16" s="96">
        <v>10063000</v>
      </c>
      <c r="D16" s="98" t="s">
        <v>84</v>
      </c>
      <c r="E16" s="57">
        <v>43.572205821000004</v>
      </c>
      <c r="F16" s="58">
        <v>0.68735133522022696</v>
      </c>
      <c r="G16" s="58">
        <v>0.61708304152874327</v>
      </c>
    </row>
    <row r="17" spans="2:7" x14ac:dyDescent="0.3">
      <c r="B17" s="55">
        <v>15</v>
      </c>
      <c r="C17" s="96">
        <v>87089990</v>
      </c>
      <c r="D17" s="98" t="s">
        <v>205</v>
      </c>
      <c r="E17" s="57">
        <v>43.424814361000003</v>
      </c>
      <c r="F17" s="58">
        <v>0.68502623565452558</v>
      </c>
      <c r="G17" s="58">
        <v>0.61499563813205016</v>
      </c>
    </row>
    <row r="18" spans="2:7" x14ac:dyDescent="0.3">
      <c r="B18" s="55">
        <v>16</v>
      </c>
      <c r="C18" s="96">
        <v>84749000</v>
      </c>
      <c r="D18" s="98" t="s">
        <v>206</v>
      </c>
      <c r="E18" s="57">
        <v>43.255010833999997</v>
      </c>
      <c r="F18" s="58">
        <v>0.68234758584074207</v>
      </c>
      <c r="G18" s="58">
        <v>0.61259082811775045</v>
      </c>
    </row>
    <row r="19" spans="2:7" ht="23" x14ac:dyDescent="0.3">
      <c r="B19" s="55">
        <v>17</v>
      </c>
      <c r="C19" s="96">
        <v>15121910</v>
      </c>
      <c r="D19" s="98" t="s">
        <v>85</v>
      </c>
      <c r="E19" s="57">
        <v>42.202701529999999</v>
      </c>
      <c r="F19" s="58">
        <v>0.66574741168062501</v>
      </c>
      <c r="G19" s="58">
        <v>0.59768769861797311</v>
      </c>
    </row>
    <row r="20" spans="2:7" x14ac:dyDescent="0.3">
      <c r="B20" s="55">
        <v>18</v>
      </c>
      <c r="C20" s="96">
        <v>30049099</v>
      </c>
      <c r="D20" s="98" t="s">
        <v>86</v>
      </c>
      <c r="E20" s="57">
        <v>42.150136074000002</v>
      </c>
      <c r="F20" s="58">
        <v>0.66491819186750634</v>
      </c>
      <c r="G20" s="58">
        <v>0.5969432503887262</v>
      </c>
    </row>
    <row r="21" spans="2:7" x14ac:dyDescent="0.3">
      <c r="B21" s="55">
        <v>19</v>
      </c>
      <c r="C21" s="96">
        <v>17011300</v>
      </c>
      <c r="D21" s="98" t="s">
        <v>87</v>
      </c>
      <c r="E21" s="57">
        <v>39.599478099999999</v>
      </c>
      <c r="F21" s="58">
        <v>0.62468157471478802</v>
      </c>
      <c r="G21" s="58">
        <v>0.5608200440731792</v>
      </c>
    </row>
    <row r="22" spans="2:7" x14ac:dyDescent="0.3">
      <c r="B22" s="55">
        <v>20</v>
      </c>
      <c r="C22" s="96">
        <v>84212100</v>
      </c>
      <c r="D22" s="98" t="s">
        <v>88</v>
      </c>
      <c r="E22" s="57">
        <v>38.918000360000001</v>
      </c>
      <c r="F22" s="58">
        <v>0.61393126667584763</v>
      </c>
      <c r="G22" s="58">
        <v>0.55116874576019226</v>
      </c>
    </row>
    <row r="23" spans="2:7" x14ac:dyDescent="0.3">
      <c r="B23" s="55">
        <v>21</v>
      </c>
      <c r="C23" s="96">
        <v>85043300</v>
      </c>
      <c r="D23" s="98" t="s">
        <v>89</v>
      </c>
      <c r="E23" s="57">
        <v>36.651235369999995</v>
      </c>
      <c r="F23" s="58">
        <v>0.57817305996701851</v>
      </c>
      <c r="G23" s="58">
        <v>0.51906611959968885</v>
      </c>
    </row>
    <row r="24" spans="2:7" ht="23" x14ac:dyDescent="0.3">
      <c r="B24" s="55">
        <v>22</v>
      </c>
      <c r="C24" s="96">
        <v>38249999</v>
      </c>
      <c r="D24" s="98" t="s">
        <v>207</v>
      </c>
      <c r="E24" s="57">
        <v>35.581311229999997</v>
      </c>
      <c r="F24" s="58">
        <v>0.56129501185454689</v>
      </c>
      <c r="G24" s="58">
        <v>0.50391352334994799</v>
      </c>
    </row>
    <row r="25" spans="2:7" ht="23" x14ac:dyDescent="0.3">
      <c r="B25" s="55">
        <v>23</v>
      </c>
      <c r="C25" s="96">
        <v>84431900</v>
      </c>
      <c r="D25" s="98" t="s">
        <v>208</v>
      </c>
      <c r="E25" s="57">
        <v>35.577516789999997</v>
      </c>
      <c r="F25" s="58">
        <v>0.56123515458197437</v>
      </c>
      <c r="G25" s="58">
        <v>0.50385978531828357</v>
      </c>
    </row>
    <row r="26" spans="2:7" ht="23" x14ac:dyDescent="0.3">
      <c r="B26" s="55">
        <v>24</v>
      </c>
      <c r="C26" s="96">
        <v>85176290</v>
      </c>
      <c r="D26" s="98" t="s">
        <v>209</v>
      </c>
      <c r="E26" s="57">
        <v>35.201732795000005</v>
      </c>
      <c r="F26" s="58">
        <v>0.55530716388582402</v>
      </c>
      <c r="G26" s="58">
        <v>0.49853781627349725</v>
      </c>
    </row>
    <row r="27" spans="2:7" ht="23" x14ac:dyDescent="0.3">
      <c r="B27" s="55">
        <v>25</v>
      </c>
      <c r="C27" s="96">
        <v>87032290</v>
      </c>
      <c r="D27" s="98" t="s">
        <v>210</v>
      </c>
      <c r="E27" s="57">
        <v>35.113447045000001</v>
      </c>
      <c r="F27" s="58">
        <v>0.55391445660832894</v>
      </c>
      <c r="G27" s="58">
        <v>0.49728748620396951</v>
      </c>
    </row>
    <row r="28" spans="2:7" ht="23" x14ac:dyDescent="0.3">
      <c r="B28" s="55">
        <v>26</v>
      </c>
      <c r="C28" s="96">
        <v>33049990</v>
      </c>
      <c r="D28" s="98" t="s">
        <v>90</v>
      </c>
      <c r="E28" s="57">
        <v>32.458618856000001</v>
      </c>
      <c r="F28" s="58">
        <v>0.51203455481988269</v>
      </c>
      <c r="G28" s="58">
        <v>0.45968898911767336</v>
      </c>
    </row>
    <row r="29" spans="2:7" ht="34.5" x14ac:dyDescent="0.3">
      <c r="B29" s="55">
        <v>27</v>
      </c>
      <c r="C29" s="96">
        <v>30049010</v>
      </c>
      <c r="D29" s="98" t="s">
        <v>91</v>
      </c>
      <c r="E29" s="57">
        <v>32.200183809999999</v>
      </c>
      <c r="F29" s="58">
        <v>0.50795774322430831</v>
      </c>
      <c r="G29" s="58">
        <v>0.45602895214643424</v>
      </c>
    </row>
    <row r="30" spans="2:7" ht="23" x14ac:dyDescent="0.3">
      <c r="B30" s="55">
        <v>28</v>
      </c>
      <c r="C30" s="96">
        <v>44071100</v>
      </c>
      <c r="D30" s="98" t="s">
        <v>92</v>
      </c>
      <c r="E30" s="57">
        <v>30.295751899999999</v>
      </c>
      <c r="F30" s="58">
        <v>0.47791533909282841</v>
      </c>
      <c r="G30" s="58">
        <v>0.42905779901650021</v>
      </c>
    </row>
    <row r="31" spans="2:7" x14ac:dyDescent="0.3">
      <c r="B31" s="55">
        <v>29</v>
      </c>
      <c r="C31" s="96">
        <v>68129100</v>
      </c>
      <c r="D31" s="98" t="s">
        <v>93</v>
      </c>
      <c r="E31" s="57">
        <v>28.677584291999999</v>
      </c>
      <c r="F31" s="58">
        <v>0.45238875293517133</v>
      </c>
      <c r="G31" s="58">
        <v>0.40614080937980213</v>
      </c>
    </row>
    <row r="32" spans="2:7" x14ac:dyDescent="0.3">
      <c r="B32" s="55">
        <v>30</v>
      </c>
      <c r="C32" s="96">
        <v>94069090</v>
      </c>
      <c r="D32" s="98" t="s">
        <v>211</v>
      </c>
      <c r="E32" s="57">
        <v>28.258941870000001</v>
      </c>
      <c r="F32" s="58">
        <v>0.44578467076123557</v>
      </c>
      <c r="G32" s="58">
        <v>0.40021186604968939</v>
      </c>
    </row>
    <row r="33" spans="2:7" x14ac:dyDescent="0.3">
      <c r="B33" s="55">
        <v>31</v>
      </c>
      <c r="C33" s="96">
        <v>74081100</v>
      </c>
      <c r="D33" s="98" t="s">
        <v>94</v>
      </c>
      <c r="E33" s="57">
        <v>27.386516149999999</v>
      </c>
      <c r="F33" s="58">
        <v>0.43202215926512361</v>
      </c>
      <c r="G33" s="58">
        <v>0.38785630344592426</v>
      </c>
    </row>
    <row r="34" spans="2:7" x14ac:dyDescent="0.3">
      <c r="B34" s="55">
        <v>32</v>
      </c>
      <c r="C34" s="96">
        <v>85177900</v>
      </c>
      <c r="D34" s="98" t="s">
        <v>212</v>
      </c>
      <c r="E34" s="57">
        <v>26.775744607</v>
      </c>
      <c r="F34" s="58">
        <v>0.42238724114047738</v>
      </c>
      <c r="G34" s="58">
        <v>0.37920636814124908</v>
      </c>
    </row>
    <row r="35" spans="2:7" ht="34.5" x14ac:dyDescent="0.3">
      <c r="B35" s="55">
        <v>33</v>
      </c>
      <c r="C35" s="96">
        <v>85371090</v>
      </c>
      <c r="D35" s="98" t="s">
        <v>213</v>
      </c>
      <c r="E35" s="57">
        <v>26.276386392999999</v>
      </c>
      <c r="F35" s="58">
        <v>0.41450986773973342</v>
      </c>
      <c r="G35" s="58">
        <v>0.37213430282572707</v>
      </c>
    </row>
    <row r="36" spans="2:7" x14ac:dyDescent="0.3">
      <c r="B36" s="55">
        <v>34</v>
      </c>
      <c r="C36" s="96">
        <v>39019090</v>
      </c>
      <c r="D36" s="98" t="s">
        <v>95</v>
      </c>
      <c r="E36" s="57">
        <v>26.132423410000001</v>
      </c>
      <c r="F36" s="58">
        <v>0.41223885238205682</v>
      </c>
      <c r="G36" s="58">
        <v>0.37009545457961934</v>
      </c>
    </row>
    <row r="37" spans="2:7" ht="23" x14ac:dyDescent="0.3">
      <c r="B37" s="55">
        <v>35</v>
      </c>
      <c r="C37" s="96">
        <v>84713090</v>
      </c>
      <c r="D37" s="98" t="s">
        <v>96</v>
      </c>
      <c r="E37" s="57">
        <v>25.678807034999998</v>
      </c>
      <c r="F37" s="58">
        <v>0.40508305626939506</v>
      </c>
      <c r="G37" s="58">
        <v>0.3636711993210679</v>
      </c>
    </row>
    <row r="38" spans="2:7" x14ac:dyDescent="0.3">
      <c r="B38" s="55">
        <v>36</v>
      </c>
      <c r="C38" s="96">
        <v>10059090</v>
      </c>
      <c r="D38" s="98" t="s">
        <v>97</v>
      </c>
      <c r="E38" s="57">
        <v>25.25798807</v>
      </c>
      <c r="F38" s="58">
        <v>0.39844463914020445</v>
      </c>
      <c r="G38" s="58">
        <v>0.35771143111649323</v>
      </c>
    </row>
    <row r="39" spans="2:7" ht="23" x14ac:dyDescent="0.3">
      <c r="B39" s="55">
        <v>37</v>
      </c>
      <c r="C39" s="96">
        <v>17019900</v>
      </c>
      <c r="D39" s="98" t="s">
        <v>98</v>
      </c>
      <c r="E39" s="57">
        <v>24.953142914000001</v>
      </c>
      <c r="F39" s="58">
        <v>0.3936357082847684</v>
      </c>
      <c r="G39" s="58">
        <v>0.35339411982790297</v>
      </c>
    </row>
    <row r="40" spans="2:7" x14ac:dyDescent="0.3">
      <c r="B40" s="55">
        <v>38</v>
      </c>
      <c r="C40" s="96">
        <v>84139100</v>
      </c>
      <c r="D40" s="98" t="s">
        <v>216</v>
      </c>
      <c r="E40" s="57">
        <v>24.896921320000001</v>
      </c>
      <c r="F40" s="58">
        <v>0.39274881291245556</v>
      </c>
      <c r="G40" s="58">
        <v>0.35259789224264737</v>
      </c>
    </row>
    <row r="41" spans="2:7" ht="23" x14ac:dyDescent="0.3">
      <c r="B41" s="55">
        <v>39</v>
      </c>
      <c r="C41" s="96">
        <v>23040000</v>
      </c>
      <c r="D41" s="98" t="s">
        <v>99</v>
      </c>
      <c r="E41" s="57">
        <v>24.624016999999998</v>
      </c>
      <c r="F41" s="58">
        <v>0.38844374858980046</v>
      </c>
      <c r="G41" s="58">
        <v>0.34873293694238644</v>
      </c>
    </row>
    <row r="42" spans="2:7" x14ac:dyDescent="0.3">
      <c r="B42" s="55">
        <v>40</v>
      </c>
      <c r="C42" s="96">
        <v>62171090</v>
      </c>
      <c r="D42" s="98" t="s">
        <v>100</v>
      </c>
      <c r="E42" s="57">
        <v>23.227086772</v>
      </c>
      <c r="F42" s="58">
        <v>0.3664071810272162</v>
      </c>
      <c r="G42" s="58">
        <v>0.3289491794379128</v>
      </c>
    </row>
    <row r="43" spans="2:7" x14ac:dyDescent="0.3">
      <c r="B43" s="55">
        <v>41</v>
      </c>
      <c r="C43" s="96">
        <v>85444290</v>
      </c>
      <c r="D43" s="98" t="s">
        <v>220</v>
      </c>
      <c r="E43" s="57">
        <v>22.729718091999999</v>
      </c>
      <c r="F43" s="58">
        <v>0.35856119251566015</v>
      </c>
      <c r="G43" s="58">
        <v>0.32190529051761357</v>
      </c>
    </row>
    <row r="44" spans="2:7" x14ac:dyDescent="0.3">
      <c r="B44" s="55">
        <v>42</v>
      </c>
      <c r="C44" s="96">
        <v>33021000</v>
      </c>
      <c r="D44" s="98" t="s">
        <v>101</v>
      </c>
      <c r="E44" s="57">
        <v>22.71385957</v>
      </c>
      <c r="F44" s="58">
        <v>0.35831102440812618</v>
      </c>
      <c r="G44" s="58">
        <v>0.32168069722917392</v>
      </c>
    </row>
    <row r="45" spans="2:7" x14ac:dyDescent="0.3">
      <c r="B45" s="55">
        <v>43</v>
      </c>
      <c r="C45" s="96">
        <v>85369020</v>
      </c>
      <c r="D45" s="98" t="s">
        <v>102</v>
      </c>
      <c r="E45" s="57">
        <v>22.664312559999999</v>
      </c>
      <c r="F45" s="58">
        <v>0.35752942056599851</v>
      </c>
      <c r="G45" s="58">
        <v>0.32097899716480122</v>
      </c>
    </row>
    <row r="46" spans="2:7" x14ac:dyDescent="0.3">
      <c r="B46" s="55">
        <v>44</v>
      </c>
      <c r="C46" s="96">
        <v>22029990</v>
      </c>
      <c r="D46" s="98" t="s">
        <v>214</v>
      </c>
      <c r="E46" s="57">
        <v>22.629404751999999</v>
      </c>
      <c r="F46" s="58">
        <v>0.35697875006432639</v>
      </c>
      <c r="G46" s="58">
        <v>0.32048462200228972</v>
      </c>
    </row>
    <row r="47" spans="2:7" x14ac:dyDescent="0.3">
      <c r="B47" s="55">
        <v>45</v>
      </c>
      <c r="C47" s="96">
        <v>84295190</v>
      </c>
      <c r="D47" s="98" t="s">
        <v>215</v>
      </c>
      <c r="E47" s="57">
        <v>22.213835510000003</v>
      </c>
      <c r="F47" s="58">
        <v>0.35042314728996588</v>
      </c>
      <c r="G47" s="58">
        <v>0.31459920199687064</v>
      </c>
    </row>
    <row r="48" spans="2:7" x14ac:dyDescent="0.3">
      <c r="B48" s="55">
        <v>46</v>
      </c>
      <c r="C48" s="96">
        <v>27111390</v>
      </c>
      <c r="D48" s="98" t="s">
        <v>103</v>
      </c>
      <c r="E48" s="57">
        <v>22.203780607000002</v>
      </c>
      <c r="F48" s="58">
        <v>0.350264531243972</v>
      </c>
      <c r="G48" s="58">
        <v>0.31445680135387805</v>
      </c>
    </row>
    <row r="49" spans="2:7" x14ac:dyDescent="0.3">
      <c r="B49" s="55">
        <v>47</v>
      </c>
      <c r="C49" s="96">
        <v>34029090</v>
      </c>
      <c r="D49" s="98" t="s">
        <v>217</v>
      </c>
      <c r="E49" s="57">
        <v>21.002167472</v>
      </c>
      <c r="F49" s="58">
        <v>0.33130908987491581</v>
      </c>
      <c r="G49" s="58">
        <v>0.29743918486843213</v>
      </c>
    </row>
    <row r="50" spans="2:7" x14ac:dyDescent="0.3">
      <c r="B50" s="55">
        <v>48</v>
      </c>
      <c r="C50" s="96">
        <v>73089099</v>
      </c>
      <c r="D50" s="98" t="s">
        <v>104</v>
      </c>
      <c r="E50" s="57">
        <v>19.994433369999999</v>
      </c>
      <c r="F50" s="58">
        <v>0.31541208930987163</v>
      </c>
      <c r="G50" s="58">
        <v>0.28316734315197062</v>
      </c>
    </row>
    <row r="51" spans="2:7" x14ac:dyDescent="0.3">
      <c r="B51" s="55">
        <v>49</v>
      </c>
      <c r="C51" s="96">
        <v>38221900</v>
      </c>
      <c r="D51" s="98" t="s">
        <v>218</v>
      </c>
      <c r="E51" s="57">
        <v>19.247581731</v>
      </c>
      <c r="F51" s="58">
        <v>0.30363050833169103</v>
      </c>
      <c r="G51" s="58">
        <v>0.27259019948249114</v>
      </c>
    </row>
    <row r="52" spans="2:7" x14ac:dyDescent="0.3">
      <c r="B52" s="55">
        <v>50</v>
      </c>
      <c r="C52" s="96">
        <v>19053100</v>
      </c>
      <c r="D52" s="99" t="s">
        <v>105</v>
      </c>
      <c r="E52" s="87">
        <v>18.867294561999998</v>
      </c>
      <c r="F52" s="58">
        <v>0.29763148008755991</v>
      </c>
      <c r="G52" s="58">
        <v>0.26720445509615171</v>
      </c>
    </row>
    <row r="53" spans="2:7" x14ac:dyDescent="0.3">
      <c r="D53" s="97" t="s">
        <v>74</v>
      </c>
      <c r="E53" s="61">
        <v>2979.8176921150002</v>
      </c>
      <c r="F53" s="62">
        <v>47.006609621791554</v>
      </c>
      <c r="G53" s="62">
        <v>42.201098842814638</v>
      </c>
    </row>
    <row r="54" spans="2:7" x14ac:dyDescent="0.3">
      <c r="D54" s="97" t="s">
        <v>75</v>
      </c>
      <c r="E54" s="61">
        <v>3359.3284749670051</v>
      </c>
      <c r="F54" s="62">
        <v>52.993390378208446</v>
      </c>
      <c r="G54" s="62">
        <v>47.575847808642749</v>
      </c>
    </row>
    <row r="55" spans="2:7" x14ac:dyDescent="0.3">
      <c r="D55" s="97" t="s">
        <v>76</v>
      </c>
      <c r="E55" s="61">
        <v>6339.1461670820054</v>
      </c>
      <c r="F55" s="62">
        <v>100</v>
      </c>
      <c r="G55" s="62">
        <v>89.776946651457394</v>
      </c>
    </row>
    <row r="56" spans="2:7" x14ac:dyDescent="0.3">
      <c r="D56" s="97" t="s">
        <v>77</v>
      </c>
      <c r="E56" s="61">
        <v>699.65343342999995</v>
      </c>
      <c r="F56" s="62"/>
      <c r="G56" s="62">
        <v>9.908708099164663</v>
      </c>
    </row>
    <row r="57" spans="2:7" x14ac:dyDescent="0.3">
      <c r="D57" s="97" t="s">
        <v>78</v>
      </c>
      <c r="E57" s="61">
        <v>7060.9955044389999</v>
      </c>
      <c r="F57" s="62"/>
      <c r="G57" s="62">
        <v>100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10"/>
  <sheetViews>
    <sheetView topLeftCell="A37" workbookViewId="0">
      <selection activeCell="A21" sqref="A21:XFD21"/>
    </sheetView>
  </sheetViews>
  <sheetFormatPr defaultColWidth="8.7265625" defaultRowHeight="11.5" x14ac:dyDescent="0.3"/>
  <cols>
    <col min="1" max="1" width="8.7265625" style="3"/>
    <col min="2" max="2" width="4.81640625" style="60" customWidth="1"/>
    <col min="3" max="3" width="9.453125" style="3" customWidth="1"/>
    <col min="4" max="4" width="68.7265625" style="63" customWidth="1"/>
    <col min="5" max="5" width="9.1796875" style="64" customWidth="1"/>
    <col min="6" max="6" width="8.7265625" style="3" customWidth="1"/>
    <col min="7" max="7" width="7.1796875" style="3" customWidth="1"/>
    <col min="8" max="16384" width="8.7265625" style="3"/>
  </cols>
  <sheetData>
    <row r="1" spans="2:7" x14ac:dyDescent="0.3">
      <c r="B1" s="92"/>
    </row>
    <row r="2" spans="2:7" ht="92.25" customHeight="1" x14ac:dyDescent="0.3">
      <c r="B2" s="12" t="s">
        <v>72</v>
      </c>
      <c r="C2" s="12" t="s">
        <v>106</v>
      </c>
      <c r="D2" s="11" t="s">
        <v>73</v>
      </c>
      <c r="E2" s="54" t="s">
        <v>71</v>
      </c>
      <c r="F2" s="52" t="s">
        <v>141</v>
      </c>
      <c r="G2" s="52" t="s">
        <v>142</v>
      </c>
    </row>
    <row r="3" spans="2:7" x14ac:dyDescent="0.3">
      <c r="B3" s="55">
        <v>1</v>
      </c>
      <c r="C3" s="15">
        <v>26030000</v>
      </c>
      <c r="D3" s="56" t="s">
        <v>112</v>
      </c>
      <c r="E3" s="57">
        <v>782.33436817999996</v>
      </c>
      <c r="F3" s="58">
        <v>49.685620224724083</v>
      </c>
      <c r="G3" s="58">
        <f t="shared" ref="G3:G34" si="0">(E3/E$57)*100</f>
        <v>15.169550879354125</v>
      </c>
    </row>
    <row r="4" spans="2:7" x14ac:dyDescent="0.3">
      <c r="B4" s="55">
        <v>2</v>
      </c>
      <c r="C4" s="15">
        <v>85443000</v>
      </c>
      <c r="D4" s="56" t="s">
        <v>113</v>
      </c>
      <c r="E4" s="57">
        <v>153.41618151</v>
      </c>
      <c r="F4" s="58">
        <v>9.7433762862369733</v>
      </c>
      <c r="G4" s="58">
        <f t="shared" si="0"/>
        <v>2.9747569144204031</v>
      </c>
    </row>
    <row r="5" spans="2:7" x14ac:dyDescent="0.3">
      <c r="B5" s="55">
        <v>3</v>
      </c>
      <c r="C5" s="15">
        <v>28362000</v>
      </c>
      <c r="D5" s="56" t="s">
        <v>114</v>
      </c>
      <c r="E5" s="57">
        <v>105.69659485</v>
      </c>
      <c r="F5" s="58">
        <v>6.7127319012979063</v>
      </c>
      <c r="G5" s="58">
        <f t="shared" si="0"/>
        <v>2.0494687930962145</v>
      </c>
    </row>
    <row r="6" spans="2:7" x14ac:dyDescent="0.3">
      <c r="B6" s="55">
        <v>4</v>
      </c>
      <c r="C6" s="15">
        <v>85444290</v>
      </c>
      <c r="D6" s="56" t="s">
        <v>220</v>
      </c>
      <c r="E6" s="57">
        <v>52.366825549999994</v>
      </c>
      <c r="F6" s="58">
        <v>3.3257879398863834</v>
      </c>
      <c r="G6" s="58">
        <f t="shared" si="0"/>
        <v>1.0153986030538475</v>
      </c>
    </row>
    <row r="7" spans="2:7" x14ac:dyDescent="0.3">
      <c r="B7" s="55">
        <v>5</v>
      </c>
      <c r="C7" s="59" t="s">
        <v>110</v>
      </c>
      <c r="D7" s="56" t="s">
        <v>241</v>
      </c>
      <c r="E7" s="57">
        <v>44.526745009999999</v>
      </c>
      <c r="F7" s="58">
        <v>2.8278687890916889</v>
      </c>
      <c r="G7" s="58">
        <f t="shared" si="0"/>
        <v>0.8633785647082991</v>
      </c>
    </row>
    <row r="8" spans="2:7" x14ac:dyDescent="0.3">
      <c r="B8" s="55">
        <v>6</v>
      </c>
      <c r="C8" s="15">
        <v>39172300</v>
      </c>
      <c r="D8" s="56" t="s">
        <v>115</v>
      </c>
      <c r="E8" s="57">
        <v>28.611143559999999</v>
      </c>
      <c r="F8" s="58">
        <v>1.817077800665081</v>
      </c>
      <c r="G8" s="58">
        <f t="shared" si="0"/>
        <v>0.55477327291604539</v>
      </c>
    </row>
    <row r="9" spans="2:7" x14ac:dyDescent="0.3">
      <c r="B9" s="55">
        <v>7</v>
      </c>
      <c r="C9" s="15">
        <v>25010090</v>
      </c>
      <c r="D9" s="56" t="s">
        <v>116</v>
      </c>
      <c r="E9" s="57">
        <v>24.173722100000003</v>
      </c>
      <c r="F9" s="58">
        <v>1.5352596338989839</v>
      </c>
      <c r="G9" s="58">
        <f t="shared" si="0"/>
        <v>0.46873117461579511</v>
      </c>
    </row>
    <row r="10" spans="2:7" x14ac:dyDescent="0.3">
      <c r="B10" s="55">
        <v>8</v>
      </c>
      <c r="C10" s="15">
        <v>27011200</v>
      </c>
      <c r="D10" s="56" t="s">
        <v>117</v>
      </c>
      <c r="E10" s="57">
        <v>20.935860340000001</v>
      </c>
      <c r="F10" s="58">
        <v>1.3296248359266385</v>
      </c>
      <c r="G10" s="58">
        <f t="shared" si="0"/>
        <v>0.40594867303287308</v>
      </c>
    </row>
    <row r="11" spans="2:7" x14ac:dyDescent="0.3">
      <c r="B11" s="55">
        <v>9</v>
      </c>
      <c r="C11" s="15">
        <v>85071099</v>
      </c>
      <c r="D11" s="56" t="s">
        <v>118</v>
      </c>
      <c r="E11" s="57">
        <v>14.578516689999999</v>
      </c>
      <c r="F11" s="58">
        <v>0.92587347962768318</v>
      </c>
      <c r="G11" s="58">
        <f t="shared" si="0"/>
        <v>0.28267906878352306</v>
      </c>
    </row>
    <row r="12" spans="2:7" x14ac:dyDescent="0.3">
      <c r="B12" s="55">
        <v>10</v>
      </c>
      <c r="C12" s="15">
        <v>63026090</v>
      </c>
      <c r="D12" s="56" t="s">
        <v>119</v>
      </c>
      <c r="E12" s="57">
        <v>14.402026320000001</v>
      </c>
      <c r="F12" s="58">
        <v>0.91466467447504618</v>
      </c>
      <c r="G12" s="58">
        <f t="shared" si="0"/>
        <v>0.27925690077413423</v>
      </c>
    </row>
    <row r="13" spans="2:7" x14ac:dyDescent="0.3">
      <c r="B13" s="55">
        <v>11</v>
      </c>
      <c r="C13" s="15">
        <v>87041090</v>
      </c>
      <c r="D13" s="56" t="s">
        <v>221</v>
      </c>
      <c r="E13" s="57">
        <v>13.97048751</v>
      </c>
      <c r="F13" s="58">
        <v>0.88725788487462287</v>
      </c>
      <c r="G13" s="58">
        <f t="shared" si="0"/>
        <v>0.27088931499372176</v>
      </c>
    </row>
    <row r="14" spans="2:7" x14ac:dyDescent="0.3">
      <c r="B14" s="55">
        <v>12</v>
      </c>
      <c r="C14" s="15">
        <v>27011900</v>
      </c>
      <c r="D14" s="56" t="s">
        <v>120</v>
      </c>
      <c r="E14" s="57">
        <v>11.379950990000001</v>
      </c>
      <c r="F14" s="58">
        <v>0.72273435255118534</v>
      </c>
      <c r="G14" s="58">
        <f t="shared" si="0"/>
        <v>0.22065852219807225</v>
      </c>
    </row>
    <row r="15" spans="2:7" x14ac:dyDescent="0.3">
      <c r="B15" s="55">
        <v>13</v>
      </c>
      <c r="C15" s="15">
        <v>68101100</v>
      </c>
      <c r="D15" s="56" t="s">
        <v>121</v>
      </c>
      <c r="E15" s="57">
        <v>9.0458292799999995</v>
      </c>
      <c r="F15" s="58">
        <v>0.57449558207362306</v>
      </c>
      <c r="G15" s="58">
        <f t="shared" si="0"/>
        <v>0.17539964124053328</v>
      </c>
    </row>
    <row r="16" spans="2:7" x14ac:dyDescent="0.3">
      <c r="B16" s="55">
        <v>14</v>
      </c>
      <c r="C16" s="15">
        <v>76020090</v>
      </c>
      <c r="D16" s="56" t="s">
        <v>122</v>
      </c>
      <c r="E16" s="57">
        <v>8.59689573</v>
      </c>
      <c r="F16" s="58">
        <v>0.54598406221884788</v>
      </c>
      <c r="G16" s="58">
        <f t="shared" si="0"/>
        <v>0.16669476950644735</v>
      </c>
    </row>
    <row r="17" spans="2:7" ht="16.5" customHeight="1" x14ac:dyDescent="0.3">
      <c r="B17" s="55">
        <v>15</v>
      </c>
      <c r="C17" s="15">
        <v>30021500</v>
      </c>
      <c r="D17" s="56" t="s">
        <v>123</v>
      </c>
      <c r="E17" s="57">
        <v>8.1594775100000003</v>
      </c>
      <c r="F17" s="58">
        <v>0.51820387456218797</v>
      </c>
      <c r="G17" s="58">
        <f t="shared" si="0"/>
        <v>0.15821318130870143</v>
      </c>
    </row>
    <row r="18" spans="2:7" x14ac:dyDescent="0.3">
      <c r="B18" s="55">
        <v>16</v>
      </c>
      <c r="C18" s="15">
        <v>30024200</v>
      </c>
      <c r="D18" s="56" t="s">
        <v>124</v>
      </c>
      <c r="E18" s="57">
        <v>6.6033744000000008</v>
      </c>
      <c r="F18" s="58">
        <v>0.41937663227467659</v>
      </c>
      <c r="G18" s="58">
        <f t="shared" si="0"/>
        <v>0.12804016800291879</v>
      </c>
    </row>
    <row r="19" spans="2:7" x14ac:dyDescent="0.3">
      <c r="B19" s="55">
        <v>17</v>
      </c>
      <c r="C19" s="15">
        <v>39189090</v>
      </c>
      <c r="D19" s="56" t="s">
        <v>125</v>
      </c>
      <c r="E19" s="57">
        <v>6.4530826100000001</v>
      </c>
      <c r="F19" s="58">
        <v>0.40983168435399941</v>
      </c>
      <c r="G19" s="58">
        <f t="shared" si="0"/>
        <v>0.1251259933892456</v>
      </c>
    </row>
    <row r="20" spans="2:7" x14ac:dyDescent="0.3">
      <c r="B20" s="55">
        <v>18</v>
      </c>
      <c r="C20" s="15">
        <v>84295190</v>
      </c>
      <c r="D20" s="56" t="s">
        <v>215</v>
      </c>
      <c r="E20" s="57">
        <v>6.2422049199999998</v>
      </c>
      <c r="F20" s="58">
        <v>0.39643895965038978</v>
      </c>
      <c r="G20" s="58">
        <f t="shared" si="0"/>
        <v>0.12103705139987915</v>
      </c>
    </row>
    <row r="21" spans="2:7" ht="18" customHeight="1" x14ac:dyDescent="0.3">
      <c r="B21" s="55">
        <v>19</v>
      </c>
      <c r="C21" s="15">
        <v>87089990</v>
      </c>
      <c r="D21" s="56" t="s">
        <v>245</v>
      </c>
      <c r="E21" s="57">
        <v>6.1097096100000003</v>
      </c>
      <c r="F21" s="58">
        <v>0.38802425626782994</v>
      </c>
      <c r="G21" s="58">
        <f t="shared" si="0"/>
        <v>0.11846795252340189</v>
      </c>
    </row>
    <row r="22" spans="2:7" x14ac:dyDescent="0.3">
      <c r="B22" s="55">
        <v>20</v>
      </c>
      <c r="C22" s="59" t="s">
        <v>111</v>
      </c>
      <c r="D22" s="56" t="s">
        <v>126</v>
      </c>
      <c r="E22" s="57">
        <v>5.9401373</v>
      </c>
      <c r="F22" s="58">
        <v>0.37725481325474897</v>
      </c>
      <c r="G22" s="58">
        <f t="shared" si="0"/>
        <v>0.11517992647098797</v>
      </c>
    </row>
    <row r="23" spans="2:7" x14ac:dyDescent="0.3">
      <c r="B23" s="55">
        <v>21</v>
      </c>
      <c r="C23" s="15">
        <v>84248200</v>
      </c>
      <c r="D23" s="56" t="s">
        <v>222</v>
      </c>
      <c r="E23" s="57">
        <v>5.83494285</v>
      </c>
      <c r="F23" s="58">
        <v>0.37057397229334793</v>
      </c>
      <c r="G23" s="58">
        <f t="shared" si="0"/>
        <v>0.11314019432268291</v>
      </c>
    </row>
    <row r="24" spans="2:7" x14ac:dyDescent="0.3">
      <c r="B24" s="55">
        <v>22</v>
      </c>
      <c r="C24" s="15">
        <v>25232900</v>
      </c>
      <c r="D24" s="56" t="s">
        <v>225</v>
      </c>
      <c r="E24" s="57">
        <v>5.4603048599999999</v>
      </c>
      <c r="F24" s="58">
        <v>0.3467809220964132</v>
      </c>
      <c r="G24" s="58">
        <f t="shared" si="0"/>
        <v>0.10587592180469942</v>
      </c>
    </row>
    <row r="25" spans="2:7" x14ac:dyDescent="0.3">
      <c r="B25" s="55">
        <v>23</v>
      </c>
      <c r="C25" s="15">
        <v>24022090</v>
      </c>
      <c r="D25" s="56" t="s">
        <v>224</v>
      </c>
      <c r="E25" s="57">
        <v>5.3405225999999999</v>
      </c>
      <c r="F25" s="58">
        <v>0.33917361744243968</v>
      </c>
      <c r="G25" s="58">
        <f t="shared" si="0"/>
        <v>0.10355333038929075</v>
      </c>
    </row>
    <row r="26" spans="2:7" x14ac:dyDescent="0.3">
      <c r="B26" s="55">
        <v>24</v>
      </c>
      <c r="C26" s="15">
        <v>87032390</v>
      </c>
      <c r="D26" s="56" t="s">
        <v>223</v>
      </c>
      <c r="E26" s="57">
        <v>5.31156541</v>
      </c>
      <c r="F26" s="58">
        <v>0.3373345624250022</v>
      </c>
      <c r="G26" s="58">
        <f t="shared" si="0"/>
        <v>0.10299184723720832</v>
      </c>
    </row>
    <row r="27" spans="2:7" x14ac:dyDescent="0.3">
      <c r="B27" s="55">
        <v>25</v>
      </c>
      <c r="C27" s="15">
        <v>39251000</v>
      </c>
      <c r="D27" s="56" t="s">
        <v>127</v>
      </c>
      <c r="E27" s="57">
        <v>5.2112349900000003</v>
      </c>
      <c r="F27" s="58">
        <v>0.33096263330126457</v>
      </c>
      <c r="G27" s="58">
        <f t="shared" si="0"/>
        <v>0.10104642917449733</v>
      </c>
    </row>
    <row r="28" spans="2:7" ht="10.5" customHeight="1" x14ac:dyDescent="0.3">
      <c r="B28" s="55">
        <v>26</v>
      </c>
      <c r="C28" s="15">
        <v>72142000</v>
      </c>
      <c r="D28" s="56" t="s">
        <v>128</v>
      </c>
      <c r="E28" s="57">
        <v>5.1275371600000001</v>
      </c>
      <c r="F28" s="58">
        <v>0.32564703070964135</v>
      </c>
      <c r="G28" s="58">
        <f t="shared" si="0"/>
        <v>9.9423518891736479E-2</v>
      </c>
    </row>
    <row r="29" spans="2:7" x14ac:dyDescent="0.3">
      <c r="B29" s="55">
        <v>27</v>
      </c>
      <c r="C29" s="15">
        <v>62171090</v>
      </c>
      <c r="D29" s="56" t="s">
        <v>100</v>
      </c>
      <c r="E29" s="57">
        <v>4.8624677400000005</v>
      </c>
      <c r="F29" s="58">
        <v>0.30881261940038679</v>
      </c>
      <c r="G29" s="58">
        <f t="shared" si="0"/>
        <v>9.4283793197970547E-2</v>
      </c>
    </row>
    <row r="30" spans="2:7" x14ac:dyDescent="0.3">
      <c r="B30" s="55">
        <v>28</v>
      </c>
      <c r="C30" s="15">
        <v>85442090</v>
      </c>
      <c r="D30" s="56" t="s">
        <v>226</v>
      </c>
      <c r="E30" s="57">
        <v>4.7795251600000004</v>
      </c>
      <c r="F30" s="58">
        <v>0.30354498231584215</v>
      </c>
      <c r="G30" s="58">
        <f t="shared" si="0"/>
        <v>9.2675527297161484E-2</v>
      </c>
    </row>
    <row r="31" spans="2:7" x14ac:dyDescent="0.3">
      <c r="B31" s="55">
        <v>29</v>
      </c>
      <c r="C31" s="15">
        <v>94032090</v>
      </c>
      <c r="D31" s="56" t="s">
        <v>227</v>
      </c>
      <c r="E31" s="57">
        <v>4.1446103999999995</v>
      </c>
      <c r="F31" s="58">
        <v>0.26322189934325091</v>
      </c>
      <c r="G31" s="58">
        <f t="shared" si="0"/>
        <v>8.0364459104824398E-2</v>
      </c>
    </row>
    <row r="32" spans="2:7" x14ac:dyDescent="0.3">
      <c r="B32" s="55">
        <v>30</v>
      </c>
      <c r="C32" s="15">
        <v>94038900</v>
      </c>
      <c r="D32" s="56" t="s">
        <v>228</v>
      </c>
      <c r="E32" s="57">
        <v>4.1199834800000001</v>
      </c>
      <c r="F32" s="58">
        <v>0.26165785736300251</v>
      </c>
      <c r="G32" s="58">
        <f t="shared" si="0"/>
        <v>7.9886940372251192E-2</v>
      </c>
    </row>
    <row r="33" spans="2:7" ht="23" x14ac:dyDescent="0.3">
      <c r="B33" s="55">
        <v>31</v>
      </c>
      <c r="C33" s="15">
        <v>84797900</v>
      </c>
      <c r="D33" s="56" t="s">
        <v>229</v>
      </c>
      <c r="E33" s="57">
        <v>3.90625</v>
      </c>
      <c r="F33" s="58">
        <v>0.24808376302621207</v>
      </c>
      <c r="G33" s="58">
        <f t="shared" si="0"/>
        <v>7.5742624295451338E-2</v>
      </c>
    </row>
    <row r="34" spans="2:7" x14ac:dyDescent="0.3">
      <c r="B34" s="55">
        <v>32</v>
      </c>
      <c r="C34" s="15">
        <v>84295900</v>
      </c>
      <c r="D34" s="56" t="s">
        <v>230</v>
      </c>
      <c r="E34" s="57">
        <v>3.8482352200000003</v>
      </c>
      <c r="F34" s="58">
        <v>0.24439927664322639</v>
      </c>
      <c r="G34" s="58">
        <f t="shared" si="0"/>
        <v>7.4617711224059802E-2</v>
      </c>
    </row>
    <row r="35" spans="2:7" x14ac:dyDescent="0.3">
      <c r="B35" s="55">
        <v>33</v>
      </c>
      <c r="C35" s="15">
        <v>68129100</v>
      </c>
      <c r="D35" s="56" t="s">
        <v>93</v>
      </c>
      <c r="E35" s="57">
        <v>3.7834813500000002</v>
      </c>
      <c r="F35" s="58">
        <v>0.2402867944057582</v>
      </c>
      <c r="G35" s="58">
        <f t="shared" ref="G35:G57" si="1">(E35/E$57)*100</f>
        <v>7.3362126444005651E-2</v>
      </c>
    </row>
    <row r="36" spans="2:7" ht="23" x14ac:dyDescent="0.3">
      <c r="B36" s="55">
        <v>34</v>
      </c>
      <c r="C36" s="15">
        <v>72071900</v>
      </c>
      <c r="D36" s="56" t="s">
        <v>231</v>
      </c>
      <c r="E36" s="57">
        <v>3.61762951</v>
      </c>
      <c r="F36" s="58">
        <v>0.22975363637132074</v>
      </c>
      <c r="G36" s="58">
        <f t="shared" si="1"/>
        <v>7.0146240720913355E-2</v>
      </c>
    </row>
    <row r="37" spans="2:7" x14ac:dyDescent="0.3">
      <c r="B37" s="55">
        <v>35</v>
      </c>
      <c r="C37" s="15">
        <v>72043000</v>
      </c>
      <c r="D37" s="56" t="s">
        <v>129</v>
      </c>
      <c r="E37" s="57">
        <v>3.6157542400000002</v>
      </c>
      <c r="F37" s="58">
        <v>0.22963453901751846</v>
      </c>
      <c r="G37" s="58">
        <f t="shared" si="1"/>
        <v>7.0109879025921348E-2</v>
      </c>
    </row>
    <row r="38" spans="2:7" x14ac:dyDescent="0.3">
      <c r="B38" s="55">
        <v>36</v>
      </c>
      <c r="C38" s="15">
        <v>84122100</v>
      </c>
      <c r="D38" s="56" t="s">
        <v>130</v>
      </c>
      <c r="E38" s="57">
        <v>3.39799147</v>
      </c>
      <c r="F38" s="58">
        <v>0.21580454671579391</v>
      </c>
      <c r="G38" s="58">
        <f t="shared" si="1"/>
        <v>6.5887434565467765E-2</v>
      </c>
    </row>
    <row r="39" spans="2:7" ht="11.5" customHeight="1" x14ac:dyDescent="0.3">
      <c r="B39" s="55">
        <v>37</v>
      </c>
      <c r="C39" s="15">
        <v>22042141</v>
      </c>
      <c r="D39" s="56" t="s">
        <v>131</v>
      </c>
      <c r="E39" s="57">
        <v>3.0564058100000002</v>
      </c>
      <c r="F39" s="58">
        <v>0.19411063159807432</v>
      </c>
      <c r="G39" s="58">
        <f t="shared" si="1"/>
        <v>5.9264050422083756E-2</v>
      </c>
    </row>
    <row r="40" spans="2:7" x14ac:dyDescent="0.3">
      <c r="B40" s="55">
        <v>38</v>
      </c>
      <c r="C40" s="15">
        <v>87059000</v>
      </c>
      <c r="D40" s="56" t="s">
        <v>232</v>
      </c>
      <c r="E40" s="57">
        <v>3.05217939</v>
      </c>
      <c r="F40" s="58">
        <v>0.19384221401657561</v>
      </c>
      <c r="G40" s="58">
        <f t="shared" si="1"/>
        <v>5.9182099665687007E-2</v>
      </c>
    </row>
    <row r="41" spans="2:7" x14ac:dyDescent="0.3">
      <c r="B41" s="55">
        <v>39</v>
      </c>
      <c r="C41" s="15">
        <v>63019000</v>
      </c>
      <c r="D41" s="56" t="s">
        <v>132</v>
      </c>
      <c r="E41" s="57">
        <v>2.97670083</v>
      </c>
      <c r="F41" s="58">
        <v>0.18904861268727008</v>
      </c>
      <c r="G41" s="58">
        <f t="shared" si="1"/>
        <v>5.7718561947301933E-2</v>
      </c>
    </row>
    <row r="42" spans="2:7" x14ac:dyDescent="0.3">
      <c r="B42" s="55">
        <v>40</v>
      </c>
      <c r="C42" s="15">
        <v>74031900</v>
      </c>
      <c r="D42" s="56" t="s">
        <v>233</v>
      </c>
      <c r="E42" s="57">
        <v>2.75925273</v>
      </c>
      <c r="F42" s="58">
        <v>0.17523860490207965</v>
      </c>
      <c r="G42" s="58">
        <f t="shared" si="1"/>
        <v>5.3502218973334646E-2</v>
      </c>
    </row>
    <row r="43" spans="2:7" x14ac:dyDescent="0.3">
      <c r="B43" s="55">
        <v>41</v>
      </c>
      <c r="C43" s="15">
        <v>72044900</v>
      </c>
      <c r="D43" s="56" t="s">
        <v>234</v>
      </c>
      <c r="E43" s="57">
        <v>2.7396688899999999</v>
      </c>
      <c r="F43" s="58">
        <v>0.17399484612532365</v>
      </c>
      <c r="G43" s="58">
        <f t="shared" si="1"/>
        <v>5.3122486125876792E-2</v>
      </c>
    </row>
    <row r="44" spans="2:7" x14ac:dyDescent="0.3">
      <c r="B44" s="55">
        <v>42</v>
      </c>
      <c r="C44" s="15">
        <v>72042900</v>
      </c>
      <c r="D44" s="56" t="s">
        <v>235</v>
      </c>
      <c r="E44" s="57">
        <v>2.6534719099999999</v>
      </c>
      <c r="F44" s="58">
        <v>0.16852052390839048</v>
      </c>
      <c r="G44" s="58">
        <f t="shared" si="1"/>
        <v>5.14511170451619E-2</v>
      </c>
    </row>
    <row r="45" spans="2:7" x14ac:dyDescent="0.3">
      <c r="B45" s="55">
        <v>43</v>
      </c>
      <c r="C45" s="15">
        <v>84314990</v>
      </c>
      <c r="D45" s="56" t="s">
        <v>244</v>
      </c>
      <c r="E45" s="57">
        <v>2.51511533</v>
      </c>
      <c r="F45" s="58">
        <v>0.15973357453089618</v>
      </c>
      <c r="G45" s="58">
        <f t="shared" si="1"/>
        <v>4.8768367487979553E-2</v>
      </c>
    </row>
    <row r="46" spans="2:7" x14ac:dyDescent="0.3">
      <c r="B46" s="55">
        <v>44</v>
      </c>
      <c r="C46" s="15">
        <v>39233090</v>
      </c>
      <c r="D46" s="56" t="s">
        <v>236</v>
      </c>
      <c r="E46" s="57">
        <v>2.4798892400000003</v>
      </c>
      <c r="F46" s="58">
        <v>0.15749638516413778</v>
      </c>
      <c r="G46" s="58">
        <f t="shared" si="1"/>
        <v>4.8085329663911013E-2</v>
      </c>
    </row>
    <row r="47" spans="2:7" ht="26.5" customHeight="1" x14ac:dyDescent="0.3">
      <c r="B47" s="55">
        <v>45</v>
      </c>
      <c r="C47" s="15">
        <v>39232117</v>
      </c>
      <c r="D47" s="56" t="s">
        <v>133</v>
      </c>
      <c r="E47" s="57">
        <v>2.4603307700000001</v>
      </c>
      <c r="F47" s="58">
        <v>0.15625423762195914</v>
      </c>
      <c r="G47" s="58">
        <f t="shared" si="1"/>
        <v>4.7706088743590024E-2</v>
      </c>
    </row>
    <row r="48" spans="2:7" ht="23" x14ac:dyDescent="0.3">
      <c r="B48" s="55">
        <v>46</v>
      </c>
      <c r="C48" s="15">
        <v>30049099</v>
      </c>
      <c r="D48" s="56" t="s">
        <v>86</v>
      </c>
      <c r="E48" s="57">
        <v>2.45433207</v>
      </c>
      <c r="F48" s="58">
        <v>0.1558732635242272</v>
      </c>
      <c r="G48" s="58">
        <f t="shared" si="1"/>
        <v>4.7589773279817574E-2</v>
      </c>
    </row>
    <row r="49" spans="2:7" x14ac:dyDescent="0.3">
      <c r="B49" s="55">
        <v>47</v>
      </c>
      <c r="C49" s="15">
        <v>64041997</v>
      </c>
      <c r="D49" s="56" t="s">
        <v>134</v>
      </c>
      <c r="E49" s="57">
        <v>2.4328675</v>
      </c>
      <c r="F49" s="58">
        <v>0.15451006063210829</v>
      </c>
      <c r="G49" s="58">
        <f t="shared" si="1"/>
        <v>4.7173572867357183E-2</v>
      </c>
    </row>
    <row r="50" spans="2:7" x14ac:dyDescent="0.3">
      <c r="B50" s="55">
        <v>48</v>
      </c>
      <c r="C50" s="15">
        <v>84314200</v>
      </c>
      <c r="D50" s="56" t="s">
        <v>135</v>
      </c>
      <c r="E50" s="57">
        <v>2.4148467599999996</v>
      </c>
      <c r="F50" s="58">
        <v>0.15336557346622873</v>
      </c>
      <c r="G50" s="58">
        <f t="shared" si="1"/>
        <v>4.6824148703684593E-2</v>
      </c>
    </row>
    <row r="51" spans="2:7" ht="34.5" x14ac:dyDescent="0.3">
      <c r="B51" s="55">
        <v>49</v>
      </c>
      <c r="C51" s="15">
        <v>85285990</v>
      </c>
      <c r="D51" s="56" t="s">
        <v>237</v>
      </c>
      <c r="E51" s="57">
        <v>2.2816515499999999</v>
      </c>
      <c r="F51" s="58">
        <v>0.14490641982427888</v>
      </c>
      <c r="G51" s="58">
        <f t="shared" si="1"/>
        <v>4.4241478687944757E-2</v>
      </c>
    </row>
    <row r="52" spans="2:7" x14ac:dyDescent="0.3">
      <c r="B52" s="55">
        <v>50</v>
      </c>
      <c r="C52" s="15">
        <v>58081000</v>
      </c>
      <c r="D52" s="56" t="s">
        <v>136</v>
      </c>
      <c r="E52" s="57">
        <v>2.25356975</v>
      </c>
      <c r="F52" s="58">
        <v>0.14312296033844224</v>
      </c>
      <c r="G52" s="58">
        <f t="shared" si="1"/>
        <v>4.3696969445848124E-2</v>
      </c>
    </row>
    <row r="53" spans="2:7" x14ac:dyDescent="0.3">
      <c r="D53" s="11" t="s">
        <v>137</v>
      </c>
      <c r="E53" s="61">
        <v>1432.4354529399995</v>
      </c>
      <c r="F53" s="62">
        <v>90.973178229122965</v>
      </c>
      <c r="G53" s="62">
        <f t="shared" si="1"/>
        <v>27.775083606916883</v>
      </c>
    </row>
    <row r="54" spans="2:7" x14ac:dyDescent="0.3">
      <c r="D54" s="11" t="s">
        <v>138</v>
      </c>
      <c r="E54" s="61">
        <v>142.13353631999993</v>
      </c>
      <c r="F54" s="62">
        <v>9.0268217708770226</v>
      </c>
      <c r="G54" s="62">
        <f t="shared" si="1"/>
        <v>2.7559851625650289</v>
      </c>
    </row>
    <row r="55" spans="2:7" x14ac:dyDescent="0.3">
      <c r="D55" s="11" t="s">
        <v>139</v>
      </c>
      <c r="E55" s="61">
        <v>1574.5689892599996</v>
      </c>
      <c r="F55" s="62">
        <v>100</v>
      </c>
      <c r="G55" s="62">
        <f t="shared" si="1"/>
        <v>30.531068769481912</v>
      </c>
    </row>
    <row r="56" spans="2:7" x14ac:dyDescent="0.3">
      <c r="D56" s="11" t="s">
        <v>140</v>
      </c>
      <c r="E56" s="61">
        <v>3582.3625405100001</v>
      </c>
      <c r="F56" s="62"/>
      <c r="G56" s="62">
        <f t="shared" si="1"/>
        <v>69.462410238962576</v>
      </c>
    </row>
    <row r="57" spans="2:7" x14ac:dyDescent="0.3">
      <c r="D57" s="11" t="s">
        <v>30</v>
      </c>
      <c r="E57" s="61">
        <v>5157.2678347700003</v>
      </c>
      <c r="F57" s="62"/>
      <c r="G57" s="62">
        <f t="shared" si="1"/>
        <v>100</v>
      </c>
    </row>
    <row r="321" spans="3:3" x14ac:dyDescent="0.3">
      <c r="C321" s="63"/>
    </row>
    <row r="701" spans="3:3" x14ac:dyDescent="0.3">
      <c r="C701" s="63"/>
    </row>
    <row r="710" spans="3:3" x14ac:dyDescent="0.3">
      <c r="C710" s="6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TableA</vt:lpstr>
      <vt:lpstr>1</vt:lpstr>
      <vt:lpstr>2.1</vt:lpstr>
      <vt:lpstr>2.2</vt:lpstr>
      <vt:lpstr>2.3</vt:lpstr>
      <vt:lpstr>3.1</vt:lpstr>
      <vt:lpstr>3.2</vt:lpstr>
      <vt:lpstr>4.1</vt:lpstr>
      <vt:lpstr>4.2</vt:lpstr>
      <vt:lpstr>Table B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Malebogo Lenah Rakgantswana</dc:creator>
  <cp:lastModifiedBy>Kefilwe Buthani</cp:lastModifiedBy>
  <dcterms:created xsi:type="dcterms:W3CDTF">2025-10-29T12:44:13Z</dcterms:created>
  <dcterms:modified xsi:type="dcterms:W3CDTF">2025-11-25T09:50:25Z</dcterms:modified>
</cp:coreProperties>
</file>