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letshabo\Documents\"/>
    </mc:Choice>
  </mc:AlternateContent>
  <bookViews>
    <workbookView xWindow="0" yWindow="0" windowWidth="28800" windowHeight="12180" activeTab="10"/>
  </bookViews>
  <sheets>
    <sheet name="Table A" sheetId="11" r:id="rId1"/>
    <sheet name="1" sheetId="3" r:id="rId2"/>
    <sheet name="Chart 1.0" sheetId="10" r:id="rId3"/>
    <sheet name="2.1" sheetId="1" r:id="rId4"/>
    <sheet name="2.2" sheetId="2" r:id="rId5"/>
    <sheet name="2.3" sheetId="4" r:id="rId6"/>
    <sheet name="3.1" sheetId="12" r:id="rId7"/>
    <sheet name="3.2" sheetId="13" r:id="rId8"/>
    <sheet name="4.1" sheetId="5" r:id="rId9"/>
    <sheet name="4.2" sheetId="6" r:id="rId10"/>
    <sheet name="TableB" sheetId="7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6" l="1"/>
  <c r="H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H6" i="6"/>
  <c r="G6" i="6"/>
  <c r="H5" i="6"/>
  <c r="G5" i="6"/>
  <c r="H57" i="5"/>
  <c r="H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Q33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Q32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Q31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Q30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Q29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Q28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Q27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Q26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Q25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Q24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Q23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Q22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Q21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Q20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Q19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Q18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Q17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Q16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Q15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Q14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Q13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Q12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Q11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Q10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Q9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Q8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Q7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Q6" i="13"/>
  <c r="AG5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Q5" i="13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P45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P44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P43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P42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P41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P40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P39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P38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P37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P36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P35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P34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P33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P32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P31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P30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P29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P28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P27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P26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P25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P24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P23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P22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P21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P20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P19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P18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P17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P16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P15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P14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P13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P12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P11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P10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P9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P8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P7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P6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P5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P4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P3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P2" i="1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N6" i="11"/>
  <c r="M6" i="11"/>
  <c r="L6" i="11"/>
  <c r="K6" i="11"/>
  <c r="J6" i="11"/>
  <c r="I6" i="11"/>
</calcChain>
</file>

<file path=xl/sharedStrings.xml><?xml version="1.0" encoding="utf-8"?>
<sst xmlns="http://schemas.openxmlformats.org/spreadsheetml/2006/main" count="699" uniqueCount="244">
  <si>
    <t>Table A: Data Revision:  June and July 2025 (Million Pula)</t>
  </si>
  <si>
    <t>Period</t>
  </si>
  <si>
    <t>As at July 2025 Digest  (P Million)</t>
  </si>
  <si>
    <t>As at August 2025 Digest (P Million)</t>
  </si>
  <si>
    <t>Difference (P million)</t>
  </si>
  <si>
    <t>Difference as %</t>
  </si>
  <si>
    <t>Indicators</t>
  </si>
  <si>
    <t>Imports (CIF)</t>
  </si>
  <si>
    <t>Total Exports</t>
  </si>
  <si>
    <t>Trade Balance</t>
  </si>
  <si>
    <t>July</t>
  </si>
  <si>
    <t>Period\ Flow Type</t>
  </si>
  <si>
    <t>Imports CIF</t>
  </si>
  <si>
    <t>Imports FOB</t>
  </si>
  <si>
    <t>Freight</t>
  </si>
  <si>
    <t>Insurance</t>
  </si>
  <si>
    <t>Domestic Exports</t>
  </si>
  <si>
    <t>Re-Exports</t>
  </si>
  <si>
    <t>Jan_2023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</si>
  <si>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</si>
  <si>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</si>
  <si>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</si>
  <si>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</si>
  <si>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</si>
  <si>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</si>
  <si>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</si>
  <si>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</si>
  <si>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</si>
  <si>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</si>
  <si>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</si>
  <si>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</si>
  <si>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</si>
  <si>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</si>
  <si>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Q4</t>
  </si>
  <si>
    <t>Total_2023</t>
  </si>
  <si>
    <t>Jan_2024</t>
  </si>
  <si>
    <t>Total_2024</t>
  </si>
  <si>
    <t>Jan_2025</t>
  </si>
  <si>
    <t>Change</t>
  </si>
  <si>
    <t>% Change</t>
  </si>
  <si>
    <t>Jan</t>
  </si>
  <si>
    <t>Period \ HS</t>
  </si>
  <si>
    <t>Chemicals &amp; Rubber Products</t>
  </si>
  <si>
    <t xml:space="preserve">Diamonds </t>
  </si>
  <si>
    <t>Food Beverages &amp; Tobacco</t>
  </si>
  <si>
    <t>Fuel</t>
  </si>
  <si>
    <t>Furniture</t>
  </si>
  <si>
    <t>Machinery &amp; Electrical Equipment</t>
  </si>
  <si>
    <t>Metal &amp; Metal Products</t>
  </si>
  <si>
    <t>Salt Ores &amp; Related Products</t>
  </si>
  <si>
    <t>Textiles &amp; Footwear</t>
  </si>
  <si>
    <t>Vehicles &amp; Transport Equipment</t>
  </si>
  <si>
    <t>Wood &amp; Paper Products</t>
  </si>
  <si>
    <t>Other Goods</t>
  </si>
  <si>
    <t>Total Goods</t>
  </si>
  <si>
    <t>% Contribution</t>
  </si>
  <si>
    <t>Coal</t>
  </si>
  <si>
    <t>Copper</t>
  </si>
  <si>
    <t>Diamonds</t>
  </si>
  <si>
    <t>Gold</t>
  </si>
  <si>
    <t>Iron &amp; Steel Products</t>
  </si>
  <si>
    <t>Live Cattle</t>
  </si>
  <si>
    <t>Meat &amp; Meat Products</t>
  </si>
  <si>
    <t>Plastic &amp; Plastic  Products</t>
  </si>
  <si>
    <t>Salt &amp; Soda Ash</t>
  </si>
  <si>
    <t>Textiles</t>
  </si>
  <si>
    <t>Flow Type</t>
  </si>
  <si>
    <t>Imports</t>
  </si>
  <si>
    <t>Total</t>
  </si>
  <si>
    <t>Partner \ HS</t>
  </si>
  <si>
    <t>South Africa</t>
  </si>
  <si>
    <t>Namibia</t>
  </si>
  <si>
    <t>China</t>
  </si>
  <si>
    <t>Swaziland</t>
  </si>
  <si>
    <t>Lesotho</t>
  </si>
  <si>
    <t>Mozambique</t>
  </si>
  <si>
    <t>SACU</t>
  </si>
  <si>
    <t>Canada</t>
  </si>
  <si>
    <t>USA</t>
  </si>
  <si>
    <t>Zambia</t>
  </si>
  <si>
    <t>Germany</t>
  </si>
  <si>
    <t>Zimbabwe</t>
  </si>
  <si>
    <t>India</t>
  </si>
  <si>
    <t>Angola</t>
  </si>
  <si>
    <t>Japan</t>
  </si>
  <si>
    <t>Other SADC</t>
  </si>
  <si>
    <t>SADC</t>
  </si>
  <si>
    <t>Other EU</t>
  </si>
  <si>
    <t>Morocco</t>
  </si>
  <si>
    <t>Other Asia</t>
  </si>
  <si>
    <t>Other Africa</t>
  </si>
  <si>
    <t>Africa</t>
  </si>
  <si>
    <t>Rest of the World</t>
  </si>
  <si>
    <t>Thailand</t>
  </si>
  <si>
    <t>UAE</t>
  </si>
  <si>
    <t>Russian federation</t>
  </si>
  <si>
    <t>Oman</t>
  </si>
  <si>
    <t>Armenia</t>
  </si>
  <si>
    <t>Israel</t>
  </si>
  <si>
    <t>Asia</t>
  </si>
  <si>
    <t>Finland</t>
  </si>
  <si>
    <t>Belgium</t>
  </si>
  <si>
    <t>Austria</t>
  </si>
  <si>
    <t>Greece</t>
  </si>
  <si>
    <t>France</t>
  </si>
  <si>
    <t>Spain</t>
  </si>
  <si>
    <t>Sweden</t>
  </si>
  <si>
    <t>Poland</t>
  </si>
  <si>
    <t>Hungary</t>
  </si>
  <si>
    <t>Italy</t>
  </si>
  <si>
    <t>EU</t>
  </si>
  <si>
    <t>UK</t>
  </si>
  <si>
    <t>Australia</t>
  </si>
  <si>
    <t xml:space="preserve">Coal </t>
  </si>
  <si>
    <t>Plastic &amp; Plastic Products</t>
  </si>
  <si>
    <t xml:space="preserve">Textiles </t>
  </si>
  <si>
    <t>DRC</t>
  </si>
  <si>
    <t>Hong Kong</t>
  </si>
  <si>
    <t>Anguilla</t>
  </si>
  <si>
    <t>Viet Nam</t>
  </si>
  <si>
    <t>Rank</t>
  </si>
  <si>
    <t>HS Code</t>
  </si>
  <si>
    <t>Description</t>
  </si>
  <si>
    <t>BW Pula (Million)</t>
  </si>
  <si>
    <t>Contribution (%) Against Total Non-Diamonds Imports</t>
  </si>
  <si>
    <t>Contribution (%) Against Total Imports</t>
  </si>
  <si>
    <t>Distillate fuel, as defined in Additional Note 1(g)</t>
  </si>
  <si>
    <t>Petrol, as defined in Additional Note 1(b)</t>
  </si>
  <si>
    <t>Electrical energy</t>
  </si>
  <si>
    <t>Photovoltaic cells assembled in modules or made up into panels</t>
  </si>
  <si>
    <t>Other Portland cement</t>
  </si>
  <si>
    <t>Dried Maize (Corn) kernels or grains fit for human consumption, not further prepared or processed and not packaged as seeds (excluding pop corn (ZEA MAYS EVERTA))</t>
  </si>
  <si>
    <t>Sunflower-seed or safflower oil and fractions thereof,  Marketed and supplied for use in the process of cooking food</t>
  </si>
  <si>
    <t>Other Structures and parts of structures</t>
  </si>
  <si>
    <t>Other, double-cab, of a vehicle mass not exceeding 2 000 kg or a G.V.M. not exceeding 3 500 kg, or of a mass not exceeding 1 600 kg or a G.V.M. not exceeding 3 500 kg per chassis fitted with a cab</t>
  </si>
  <si>
    <t>Semi-milled or wholly milled rice, whether or not polished or glazed</t>
  </si>
  <si>
    <t>Other electric conductors</t>
  </si>
  <si>
    <t>Other vehicle of a cylinder capacity exceeding 1500cc but not exceeding 3000cc</t>
  </si>
  <si>
    <t>Other medicaments consisting of mixed or unmixed products for therapeutic or prophylactic uses</t>
  </si>
  <si>
    <t>Other vehicle of a cylinder capacity exceeding 1000cc but not exceeding 1500cc</t>
  </si>
  <si>
    <t>Beer made from malt - Other</t>
  </si>
  <si>
    <t>Other parts of machinery heading 84.26, 84.29 or 84.30</t>
  </si>
  <si>
    <t>Other (of Wheat (excluding durum wheat) and Meslin )</t>
  </si>
  <si>
    <t>Cane sugar specified in Subheading Note 2 to this Chapter</t>
  </si>
  <si>
    <t>Other parts and accessories of the motor vehicles of headings 87.01 to 87.05</t>
  </si>
  <si>
    <t>Other Beauty or make-up preparations and preparations for the care of the skin (other than medicaments), including sunscreen or sun tan preparations</t>
  </si>
  <si>
    <t>Coniferous Wood sawn or chipped lengthwise,  sliced or peeled, whether or not planed, sanded or finger-jointed,  of a thickness exceeding 6 mm, Of pine (Pinus spp.)</t>
  </si>
  <si>
    <t>Other Butanes, Liquefied</t>
  </si>
  <si>
    <t>Other, double-cab, of a vehicle mass not exceeding 2 000 kg or a G.V.M. not exceeding 3 500 kg,  or of a mass not exceeding 1 600 kg or a G.V.M. not exceeding 3 500 kg per chasis fitted with a cab</t>
  </si>
  <si>
    <t>Oil-cake and other solid residues, whether or not ground or in the form of pellets, resulting from the extraction of soya-bean oil</t>
  </si>
  <si>
    <t>Other portable automatic data processing machines, of a mass not exceeding 10 kg, consisting of at least a central processing unit, a keyboard and a display</t>
  </si>
  <si>
    <t>Of which the maximum cross-sectional dimension exceeds 6 mm</t>
  </si>
  <si>
    <t>Parts of machinery for sorting, screening, separating, washing, crushing etc.</t>
  </si>
  <si>
    <t>09109900</t>
  </si>
  <si>
    <t>Other spices</t>
  </si>
  <si>
    <t xml:space="preserve">Other fermented apple or pear beverages, unfortified, with an alcoholic strength </t>
  </si>
  <si>
    <t>Other Cane or beet sugar and chemically  pure sucrose, in solid form  Containing added flavouring or colouring matter</t>
  </si>
  <si>
    <t>Clothing, clothing accessories, footwear and headgear</t>
  </si>
  <si>
    <t>Other (Maize (Corn))</t>
  </si>
  <si>
    <t>Of a vehicle mass exceeding 1 600 kg</t>
  </si>
  <si>
    <t>Other prepared lubricating oils</t>
  </si>
  <si>
    <t>Other printed matter</t>
  </si>
  <si>
    <t>Machinery for public works, building or the like</t>
  </si>
  <si>
    <t>Other clothing accessories</t>
  </si>
  <si>
    <t>Other machines for the reception, conversion and transmission or  regeneration of voice, images or other data, including switching and routing apparatus</t>
  </si>
  <si>
    <t>Designed for use when carried in the hand or on the person</t>
  </si>
  <si>
    <t>Other articles of plastics and articles of other materials of headings .39.01 to 39.14</t>
  </si>
  <si>
    <t>Mixtures of  Fruit juices</t>
  </si>
  <si>
    <t>Other pasta</t>
  </si>
  <si>
    <t>Other electric conductors, for a voltage exceeding 1 000 V:</t>
  </si>
  <si>
    <t>Other- Floor polishers and scrubbers, electrical, domestic</t>
  </si>
  <si>
    <t>Engines of a kind used for the propulsion of vehicles of Chapter 87</t>
  </si>
  <si>
    <t>Other special purpose motor vehicle other than those principally designed for the transport of persons or goods</t>
  </si>
  <si>
    <t>Sweet biscuits</t>
  </si>
  <si>
    <t>Parts for boring or sinking machinery of subheading 8430.41 or 8430.49</t>
  </si>
  <si>
    <t>High foam laundry detergent in immediate packings of a content not exceeding 10 kg</t>
  </si>
  <si>
    <t>Road tractors for semi-trailers of a vehicle mass exceeding 1 600 kg</t>
  </si>
  <si>
    <t>Top 50 Imported Non-Diamond Goods</t>
  </si>
  <si>
    <t>Other Non-Diamond Imports Goods</t>
  </si>
  <si>
    <t>Total Non-Diamond Imports</t>
  </si>
  <si>
    <t>Diamond Imports</t>
  </si>
  <si>
    <t>Total Imports</t>
  </si>
  <si>
    <t>Contribution (%) Against Total Non-Diamonds Exports</t>
  </si>
  <si>
    <t>Contribution (%) Against Total Exports</t>
  </si>
  <si>
    <t>Copper ores and concentrates</t>
  </si>
  <si>
    <t>Ignition wiring sets and other wiring sets of a kind used in vehicles, aircraft or ships</t>
  </si>
  <si>
    <t>Disodium carbonate</t>
  </si>
  <si>
    <t>Other Salt, pure sodium chloride or sea water</t>
  </si>
  <si>
    <t>Other electric conductors fitted with connectors</t>
  </si>
  <si>
    <t>02023090</t>
  </si>
  <si>
    <t>Other (boneless meat of bovine animals, frozen)</t>
  </si>
  <si>
    <t>08051010</t>
  </si>
  <si>
    <t>Fresh Oranges</t>
  </si>
  <si>
    <t>Vaccines for veterinary medicine</t>
  </si>
  <si>
    <t>Other Toilet linen and kitchen linen, of terry towelling or similar terry fabrics, of cotton</t>
  </si>
  <si>
    <t>Tubes, pipes and hoses, rigid, Of polymers of vinyl chloride</t>
  </si>
  <si>
    <t>Bituminous coal</t>
  </si>
  <si>
    <t>Other lead-acid, of a kind used for starting piston engines</t>
  </si>
  <si>
    <t>Other dumpers designed for off-highway use</t>
  </si>
  <si>
    <t>Other coal</t>
  </si>
  <si>
    <t>Other co-axial cable and other co-axial electric conductors</t>
  </si>
  <si>
    <t>Other copper waste and scrap:</t>
  </si>
  <si>
    <t>Other special purpose motor vehicles, other than those principally designed for the transport of persons or goods</t>
  </si>
  <si>
    <t>Other Cigarettes containing tobacco</t>
  </si>
  <si>
    <t>Other aluminium waste and scrap</t>
  </si>
  <si>
    <t>Building blocks and bricks</t>
  </si>
  <si>
    <t>Machinery with a 360 degrees revolving superstructure</t>
  </si>
  <si>
    <t>Aircraft engines</t>
  </si>
  <si>
    <t xml:space="preserve">Beans (vigna spp., phaseolus spp.), shelled or unshelled, fresh or chilled </t>
  </si>
  <si>
    <t>Immunological products, put up in measured doses or in forms or packings for retail sale</t>
  </si>
  <si>
    <t>Reservoirs, tanks, vats and similar containers, of a capacity exceeding 300 li</t>
  </si>
  <si>
    <t>Sunflower seeds, whether or not broken</t>
  </si>
  <si>
    <t>Other front-end shovel loaders</t>
  </si>
  <si>
    <t>Other metal furniture</t>
  </si>
  <si>
    <t>Shuttle cars for use in underground mines; low construction flame-proof vehicles, equipped with control mechanisms both in the front and at the rear, for use in underground mines</t>
  </si>
  <si>
    <t>Other blankets and travelling rugs</t>
  </si>
  <si>
    <t>Other (Beans of the species Vigna mungo  (L.) Hepper or Vigna radiata ( L.) Wilczek)</t>
  </si>
  <si>
    <t>Other vehicles, with only spark-ignition internal combustion piston engine :of a cylinder capacity exceeding 1500 cc but not exceeding 3 000 cc:</t>
  </si>
  <si>
    <t>Other parts suitable for use solely or principally with the engines of heading 84.07 or 84.08</t>
  </si>
  <si>
    <t>Cigarette tobacco</t>
  </si>
  <si>
    <t>Transmission shafts (including cam shafts and crank shafts) and cranks</t>
  </si>
  <si>
    <t>Parts and accessories suitable for use solely or principally with the machines of headings for machines of headings 84.56 to 84.61</t>
  </si>
  <si>
    <t>Other monitors</t>
  </si>
  <si>
    <t>Other, colour reception apparatus for television, whether or not incorporating radio- broadcast receivers or sound or video recording or reproducing apparatus</t>
  </si>
  <si>
    <t>Other engines</t>
  </si>
  <si>
    <t>Colour, with a screen with no side exceeding 45 cm</t>
  </si>
  <si>
    <t>Other waste and scrap of alloy steel</t>
  </si>
  <si>
    <t>Household furniture and other household effects, new or used</t>
  </si>
  <si>
    <t>Other angles, shapes and sections, not further worked than hot-rolled, hot-drawn or extruded</t>
  </si>
  <si>
    <t>Waste and scrap of tinned iron or steel</t>
  </si>
  <si>
    <t>Other electric conductors, for a voltage exceeding 1 000 V :</t>
  </si>
  <si>
    <t>Top 50 Exported Non-Diamond Goods</t>
  </si>
  <si>
    <t>Other Non-Diamond Exports Goods</t>
  </si>
  <si>
    <t>Total Non-Diamond Exports</t>
  </si>
  <si>
    <t>Diamond Exports</t>
  </si>
  <si>
    <t>Mode of Transport</t>
  </si>
  <si>
    <t>BW Pula</t>
  </si>
  <si>
    <t xml:space="preserve">BW Pula </t>
  </si>
  <si>
    <t>Road Transport</t>
  </si>
  <si>
    <t>Rail Transport</t>
  </si>
  <si>
    <t>Air Transport</t>
  </si>
  <si>
    <t xml:space="preserve">Road </t>
  </si>
  <si>
    <t xml:space="preserve">Rail </t>
  </si>
  <si>
    <t xml:space="preserve">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</si>
</sst>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5" formatCode="_(* #,##0_);_(* \(#,##0\);_(* &quot;-&quot;??_);_(@_)"/>
    <numFmt numFmtId="166" formatCode="#,##0.0"/>
    <numFmt numFmtId="167" formatCode="0.0"/>
    <numFmt numFmtId="168" formatCode="_(* #,##0.0_);_(* \(#,##0.0\);_(* &quot;-&quot;??_);_(@_)"/>
    <numFmt numFmtId="169" formatCode="#,##0.0_);[Red]\(#,##0.0\)"/>
    <numFmt numFmtId="170" formatCode="0.0_);[Red]\(0.0\)"/>
    <numFmt numFmtId="171" formatCode="#,##0.0_ ;[Red]\(#,##0.0\ \)"/>
  </numFmts>
  <fonts count="6">
    <font>
      <sz val="11"/>
      <color theme="1"/>
      <name val="Calibri"/>
      <charset val="134"/>
      <scheme val="minor"/>
    </font>
    <font>
      <sz val="8"/>
      <color theme="1"/>
      <name val="Century Gothic"/>
      <charset val="134"/>
    </font>
    <font>
      <b/>
      <sz val="8"/>
      <color theme="1"/>
      <name val="Century Gothic"/>
      <charset val="134"/>
    </font>
    <font>
      <sz val="8"/>
      <color theme="1"/>
      <name val="Century Gothic"/>
      <charset val="134"/>
    </font>
    <font>
      <sz val="8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4">
    <xf numFmtId="0" fontId="0" fillId="0" borderId="0" xfId="0"/>
    <xf numFmtId="165" fontId="1" fillId="0" borderId="0" xfId="1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7" fontId="1" fillId="0" borderId="1" xfId="0" applyNumberFormat="1" applyFont="1" applyBorder="1"/>
    <xf numFmtId="167" fontId="2" fillId="0" borderId="1" xfId="0" applyNumberFormat="1" applyFont="1" applyBorder="1"/>
    <xf numFmtId="167" fontId="1" fillId="0" borderId="0" xfId="0" applyNumberFormat="1" applyFont="1"/>
    <xf numFmtId="0" fontId="1" fillId="0" borderId="0" xfId="0" applyFont="1" applyBorder="1" applyAlignment="1">
      <alignment wrapText="1"/>
    </xf>
    <xf numFmtId="0" fontId="2" fillId="0" borderId="2" xfId="0" applyFont="1" applyBorder="1"/>
    <xf numFmtId="166" fontId="2" fillId="0" borderId="3" xfId="0" applyNumberFormat="1" applyFont="1" applyBorder="1" applyAlignment="1">
      <alignment horizontal="right" wrapText="1"/>
    </xf>
    <xf numFmtId="0" fontId="1" fillId="0" borderId="4" xfId="0" applyFont="1" applyBorder="1"/>
    <xf numFmtId="167" fontId="1" fillId="0" borderId="0" xfId="0" applyNumberFormat="1" applyFont="1" applyBorder="1"/>
    <xf numFmtId="168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6" fontId="2" fillId="0" borderId="2" xfId="0" applyNumberFormat="1" applyFont="1" applyBorder="1" applyAlignment="1">
      <alignment horizontal="right" wrapText="1"/>
    </xf>
    <xf numFmtId="0" fontId="1" fillId="0" borderId="1" xfId="0" applyFont="1" applyBorder="1"/>
    <xf numFmtId="165" fontId="1" fillId="0" borderId="1" xfId="1" applyNumberFormat="1" applyFont="1" applyBorder="1"/>
    <xf numFmtId="0" fontId="1" fillId="0" borderId="2" xfId="0" applyFont="1" applyBorder="1"/>
    <xf numFmtId="168" fontId="1" fillId="0" borderId="1" xfId="1" applyNumberFormat="1" applyFont="1" applyBorder="1"/>
    <xf numFmtId="168" fontId="1" fillId="0" borderId="2" xfId="1" applyNumberFormat="1" applyFont="1" applyBorder="1"/>
    <xf numFmtId="165" fontId="2" fillId="0" borderId="1" xfId="0" applyNumberFormat="1" applyFont="1" applyBorder="1"/>
    <xf numFmtId="168" fontId="2" fillId="0" borderId="1" xfId="0" applyNumberFormat="1" applyFont="1" applyBorder="1"/>
    <xf numFmtId="168" fontId="2" fillId="0" borderId="2" xfId="0" applyNumberFormat="1" applyFont="1" applyBorder="1"/>
    <xf numFmtId="168" fontId="1" fillId="0" borderId="3" xfId="0" applyNumberFormat="1" applyFont="1" applyBorder="1"/>
    <xf numFmtId="168" fontId="2" fillId="0" borderId="3" xfId="0" applyNumberFormat="1" applyFont="1" applyBorder="1"/>
    <xf numFmtId="0" fontId="2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right" textRotation="90" wrapText="1"/>
    </xf>
    <xf numFmtId="0" fontId="2" fillId="0" borderId="1" xfId="0" applyFont="1" applyBorder="1" applyAlignment="1">
      <alignment horizontal="right" textRotation="90" wrapText="1"/>
    </xf>
    <xf numFmtId="168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167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textRotation="90" wrapText="1"/>
    </xf>
    <xf numFmtId="0" fontId="1" fillId="0" borderId="0" xfId="0" applyFont="1" applyBorder="1"/>
    <xf numFmtId="166" fontId="1" fillId="0" borderId="0" xfId="0" applyNumberFormat="1" applyFont="1" applyBorder="1"/>
    <xf numFmtId="0" fontId="2" fillId="0" borderId="0" xfId="0" applyFont="1" applyBorder="1"/>
    <xf numFmtId="166" fontId="2" fillId="0" borderId="0" xfId="0" applyNumberFormat="1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textRotation="90" wrapText="1"/>
    </xf>
    <xf numFmtId="166" fontId="1" fillId="0" borderId="0" xfId="0" applyNumberFormat="1" applyFont="1"/>
    <xf numFmtId="0" fontId="2" fillId="0" borderId="3" xfId="0" applyFont="1" applyBorder="1"/>
    <xf numFmtId="166" fontId="2" fillId="0" borderId="3" xfId="0" applyNumberFormat="1" applyFont="1" applyBorder="1"/>
    <xf numFmtId="0" fontId="1" fillId="0" borderId="0" xfId="0" applyFont="1" applyBorder="1" applyAlignment="1">
      <alignment textRotation="90" wrapText="1"/>
    </xf>
    <xf numFmtId="0" fontId="2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textRotation="90" wrapText="1"/>
    </xf>
    <xf numFmtId="0" fontId="2" fillId="0" borderId="8" xfId="0" applyFont="1" applyBorder="1" applyAlignment="1">
      <alignment textRotation="90" wrapText="1"/>
    </xf>
    <xf numFmtId="0" fontId="2" fillId="0" borderId="6" xfId="0" applyFont="1" applyBorder="1" applyAlignment="1">
      <alignment textRotation="90" wrapText="1"/>
    </xf>
    <xf numFmtId="166" fontId="1" fillId="0" borderId="9" xfId="0" applyNumberFormat="1" applyFont="1" applyBorder="1"/>
    <xf numFmtId="166" fontId="1" fillId="0" borderId="4" xfId="0" applyNumberFormat="1" applyFont="1" applyBorder="1"/>
    <xf numFmtId="166" fontId="2" fillId="0" borderId="5" xfId="0" applyNumberFormat="1" applyFont="1" applyBorder="1"/>
    <xf numFmtId="166" fontId="2" fillId="0" borderId="2" xfId="0" applyNumberFormat="1" applyFont="1" applyBorder="1"/>
    <xf numFmtId="0" fontId="1" fillId="0" borderId="10" xfId="0" applyFont="1" applyBorder="1"/>
    <xf numFmtId="0" fontId="1" fillId="0" borderId="6" xfId="0" applyFont="1" applyBorder="1"/>
    <xf numFmtId="166" fontId="1" fillId="0" borderId="7" xfId="0" applyNumberFormat="1" applyFont="1" applyBorder="1"/>
    <xf numFmtId="166" fontId="1" fillId="0" borderId="8" xfId="0" applyNumberFormat="1" applyFont="1" applyBorder="1"/>
    <xf numFmtId="166" fontId="1" fillId="0" borderId="6" xfId="0" applyNumberFormat="1" applyFont="1" applyBorder="1"/>
    <xf numFmtId="0" fontId="1" fillId="0" borderId="0" xfId="0" applyFont="1" applyBorder="1" applyAlignment="1">
      <alignment horizontal="left"/>
    </xf>
    <xf numFmtId="0" fontId="2" fillId="0" borderId="3" xfId="0" applyFont="1" applyBorder="1" applyAlignment="1">
      <alignment horizontal="right" textRotation="90" wrapText="1"/>
    </xf>
    <xf numFmtId="0" fontId="1" fillId="0" borderId="11" xfId="0" applyFont="1" applyBorder="1"/>
    <xf numFmtId="169" fontId="2" fillId="0" borderId="3" xfId="0" applyNumberFormat="1" applyFont="1" applyBorder="1"/>
    <xf numFmtId="170" fontId="2" fillId="0" borderId="3" xfId="0" applyNumberFormat="1" applyFont="1" applyBorder="1"/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8" xfId="0" applyFont="1" applyBorder="1"/>
    <xf numFmtId="167" fontId="1" fillId="0" borderId="8" xfId="0" applyNumberFormat="1" applyFont="1" applyBorder="1"/>
    <xf numFmtId="0" fontId="2" fillId="0" borderId="0" xfId="0" applyFont="1" applyBorder="1" applyAlignment="1">
      <alignment horizontal="right" textRotation="90" wrapText="1"/>
    </xf>
    <xf numFmtId="0" fontId="1" fillId="0" borderId="0" xfId="0" applyFont="1" applyBorder="1" applyAlignment="1">
      <alignment horizontal="left" wrapText="1"/>
    </xf>
    <xf numFmtId="167" fontId="1" fillId="0" borderId="0" xfId="0" applyNumberFormat="1" applyFont="1" applyBorder="1" applyAlignment="1">
      <alignment horizontal="right" wrapText="1"/>
    </xf>
    <xf numFmtId="169" fontId="1" fillId="0" borderId="0" xfId="0" applyNumberFormat="1" applyFont="1"/>
    <xf numFmtId="169" fontId="2" fillId="0" borderId="3" xfId="0" applyNumberFormat="1" applyFont="1" applyBorder="1" applyAlignment="1">
      <alignment textRotation="90" wrapText="1"/>
    </xf>
    <xf numFmtId="169" fontId="2" fillId="0" borderId="8" xfId="0" applyNumberFormat="1" applyFont="1" applyBorder="1"/>
    <xf numFmtId="169" fontId="1" fillId="0" borderId="0" xfId="0" applyNumberFormat="1" applyFont="1" applyBorder="1"/>
    <xf numFmtId="169" fontId="1" fillId="0" borderId="11" xfId="0" applyNumberFormat="1" applyFont="1" applyBorder="1"/>
    <xf numFmtId="166" fontId="1" fillId="0" borderId="11" xfId="0" applyNumberFormat="1" applyFont="1" applyBorder="1"/>
    <xf numFmtId="169" fontId="2" fillId="0" borderId="11" xfId="0" applyNumberFormat="1" applyFont="1" applyBorder="1" applyAlignment="1">
      <alignment textRotation="90" wrapText="1"/>
    </xf>
    <xf numFmtId="169" fontId="1" fillId="0" borderId="0" xfId="0" applyNumberFormat="1" applyFont="1" applyBorder="1" applyAlignment="1"/>
    <xf numFmtId="0" fontId="0" fillId="0" borderId="0" xfId="0" applyBorder="1"/>
    <xf numFmtId="0" fontId="2" fillId="0" borderId="0" xfId="0" applyFont="1" applyBorder="1" applyAlignment="1">
      <alignment horizontal="right" wrapText="1"/>
    </xf>
    <xf numFmtId="165" fontId="1" fillId="0" borderId="0" xfId="0" applyNumberFormat="1" applyFont="1" applyBorder="1"/>
    <xf numFmtId="0" fontId="2" fillId="0" borderId="3" xfId="0" applyFont="1" applyBorder="1" applyAlignment="1">
      <alignment horizontal="right" wrapText="1"/>
    </xf>
    <xf numFmtId="165" fontId="1" fillId="0" borderId="0" xfId="0" applyNumberFormat="1" applyFont="1"/>
    <xf numFmtId="0" fontId="4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textRotation="90" wrapText="1"/>
    </xf>
    <xf numFmtId="171" fontId="1" fillId="0" borderId="1" xfId="0" applyNumberFormat="1" applyFont="1" applyBorder="1" applyAlignment="1">
      <alignment horizontal="right"/>
    </xf>
    <xf numFmtId="171" fontId="0" fillId="0" borderId="0" xfId="0" applyNumberFormat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/>
              <a:t>Chart 1.0: Total International Merchandise Trade-January 2023 to August 2025 (Million Pula)</a:t>
            </a:r>
          </a:p>
        </c:rich>
      </c:tx>
      <c:layout>
        <c:manualLayout>
          <c:xMode val="edge"/>
          <c:yMode val="edge"/>
          <c:x val="0.17062295081967199"/>
          <c:y val="3.703703703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1.0'!$C$1</c:f>
              <c:strCache>
                <c:ptCount val="1"/>
                <c:pt idx="0">
                  <c:v>Imports CIF</c:v>
                </c:pt>
              </c:strCache>
            </c:strRef>
          </c:tx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>
                  <a:alpha val="98000"/>
                </a:srgbClr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multiLvlStrRef>
              <c:f>'Chart 1.0'!$A$2:$B$33</c:f>
              <c:multiLvlStrCache>
                <c:ptCount val="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'Chart 1.0'!$C$2:$C$33</c:f>
              <c:numCache>
                <c:formatCode>#,##0.0_);[Red]\(#,##0.0\)</c:formatCode>
                <c:ptCount val="32"/>
                <c:pt idx="0">
                  <c:v>6029.7298930110001</c:v>
                </c:pt>
                <c:pt idx="1">
                  <c:v>7004.5683934770004</c:v>
                </c:pt>
                <c:pt idx="2">
                  <c:v>7272.6188875099997</c:v>
                </c:pt>
                <c:pt idx="3">
                  <c:v>6216.0414840430003</c:v>
                </c:pt>
                <c:pt idx="4">
                  <c:v>6842.4152916989997</c:v>
                </c:pt>
                <c:pt idx="5">
                  <c:v>6948.2292573900004</c:v>
                </c:pt>
                <c:pt idx="6">
                  <c:v>7175.1913527409997</c:v>
                </c:pt>
                <c:pt idx="7">
                  <c:v>7199.3523320370005</c:v>
                </c:pt>
                <c:pt idx="8">
                  <c:v>8492.6889691939996</c:v>
                </c:pt>
                <c:pt idx="9">
                  <c:v>8601.5196449659998</c:v>
                </c:pt>
                <c:pt idx="10">
                  <c:v>9739.5963472599997</c:v>
                </c:pt>
                <c:pt idx="11">
                  <c:v>6690.2669245300003</c:v>
                </c:pt>
                <c:pt idx="12">
                  <c:v>7745.4486089379998</c:v>
                </c:pt>
                <c:pt idx="13">
                  <c:v>7497.1446163580003</c:v>
                </c:pt>
                <c:pt idx="14">
                  <c:v>7208.9901771710001</c:v>
                </c:pt>
                <c:pt idx="15">
                  <c:v>8137.9915595949997</c:v>
                </c:pt>
                <c:pt idx="16">
                  <c:v>8553.3865413889998</c:v>
                </c:pt>
                <c:pt idx="17">
                  <c:v>8391.8168941130007</c:v>
                </c:pt>
                <c:pt idx="18">
                  <c:v>7192.1041983340001</c:v>
                </c:pt>
                <c:pt idx="19">
                  <c:v>8864.5991308979992</c:v>
                </c:pt>
                <c:pt idx="20">
                  <c:v>8117.8333536749997</c:v>
                </c:pt>
                <c:pt idx="21">
                  <c:v>8507.7501607989998</c:v>
                </c:pt>
                <c:pt idx="22">
                  <c:v>9415.5680579420005</c:v>
                </c:pt>
                <c:pt idx="23">
                  <c:v>8247.8115954599998</c:v>
                </c:pt>
                <c:pt idx="24">
                  <c:v>7055.5607992349996</c:v>
                </c:pt>
                <c:pt idx="25">
                  <c:v>6908.1752015430002</c:v>
                </c:pt>
                <c:pt idx="26">
                  <c:v>7695.1227671079996</c:v>
                </c:pt>
                <c:pt idx="27">
                  <c:v>6870.8604305030003</c:v>
                </c:pt>
                <c:pt idx="28">
                  <c:v>8505.6949952119994</c:v>
                </c:pt>
                <c:pt idx="29">
                  <c:v>6890.3082148490003</c:v>
                </c:pt>
                <c:pt idx="30">
                  <c:v>6539.3085813759999</c:v>
                </c:pt>
                <c:pt idx="31">
                  <c:v>6594.8722883549999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1.0'!$D$1</c:f>
              <c:strCache>
                <c:ptCount val="1"/>
                <c:pt idx="0">
                  <c:v>Total Exports</c:v>
                </c:pt>
              </c:strCache>
            </c:strRef>
          </c:tx>
          <c:spPr>
            <a:ln w="63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bg1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multiLvlStrRef>
              <c:f>'Chart 1.0'!$A$2:$B$33</c:f>
              <c:multiLvlStrCache>
                <c:ptCount val="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'Chart 1.0'!$D$2:$D$33</c:f>
              <c:numCache>
                <c:formatCode>#,##0.0_);[Red]\(#,##0.0\)</c:formatCode>
                <c:ptCount val="32"/>
                <c:pt idx="0">
                  <c:v>6969.48261585</c:v>
                </c:pt>
                <c:pt idx="1">
                  <c:v>6103.4155080500004</c:v>
                </c:pt>
                <c:pt idx="2">
                  <c:v>8429.2696148899995</c:v>
                </c:pt>
                <c:pt idx="3">
                  <c:v>6636.3412274900002</c:v>
                </c:pt>
                <c:pt idx="4">
                  <c:v>8926.9791068400009</c:v>
                </c:pt>
                <c:pt idx="5">
                  <c:v>7607.9652866400002</c:v>
                </c:pt>
                <c:pt idx="6">
                  <c:v>8211.5220213299999</c:v>
                </c:pt>
                <c:pt idx="7">
                  <c:v>7836.4071203900003</c:v>
                </c:pt>
                <c:pt idx="8">
                  <c:v>5121.6915791299998</c:v>
                </c:pt>
                <c:pt idx="9">
                  <c:v>3957.81468481</c:v>
                </c:pt>
                <c:pt idx="10">
                  <c:v>3243.4210964600002</c:v>
                </c:pt>
                <c:pt idx="11">
                  <c:v>5068.3983527299997</c:v>
                </c:pt>
                <c:pt idx="12">
                  <c:v>6299.77217157</c:v>
                </c:pt>
                <c:pt idx="13">
                  <c:v>4557.2383702999996</c:v>
                </c:pt>
                <c:pt idx="14">
                  <c:v>6868.1493295099999</c:v>
                </c:pt>
                <c:pt idx="15">
                  <c:v>6498.9296672199998</c:v>
                </c:pt>
                <c:pt idx="16">
                  <c:v>6967.9100840199999</c:v>
                </c:pt>
                <c:pt idx="17">
                  <c:v>6018.7543827899999</c:v>
                </c:pt>
                <c:pt idx="18">
                  <c:v>3897.6871363300002</c:v>
                </c:pt>
                <c:pt idx="19">
                  <c:v>4246.3751947399996</c:v>
                </c:pt>
                <c:pt idx="20">
                  <c:v>4083.0471356799999</c:v>
                </c:pt>
                <c:pt idx="21">
                  <c:v>4341.4126999299997</c:v>
                </c:pt>
                <c:pt idx="22">
                  <c:v>4408.6858580999997</c:v>
                </c:pt>
                <c:pt idx="23">
                  <c:v>5156.5007393400001</c:v>
                </c:pt>
                <c:pt idx="24">
                  <c:v>3164.3829940700002</c:v>
                </c:pt>
                <c:pt idx="25">
                  <c:v>5482.7312591700002</c:v>
                </c:pt>
                <c:pt idx="26">
                  <c:v>5904.6218324700003</c:v>
                </c:pt>
                <c:pt idx="27">
                  <c:v>8906.4071864399994</c:v>
                </c:pt>
                <c:pt idx="28">
                  <c:v>7297.2531135400004</c:v>
                </c:pt>
                <c:pt idx="29">
                  <c:v>7578.4328099100003</c:v>
                </c:pt>
                <c:pt idx="30">
                  <c:v>7490.3777170800004</c:v>
                </c:pt>
                <c:pt idx="31">
                  <c:v>5110.99598659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1.0'!$E$1</c:f>
              <c:strCache>
                <c:ptCount val="1"/>
                <c:pt idx="0">
                  <c:v>Trade Balance</c:v>
                </c:pt>
              </c:strCache>
            </c:strRef>
          </c:tx>
          <c:spPr>
            <a:ln w="6350" cap="rnd">
              <a:solidFill>
                <a:srgbClr val="7030A0"/>
              </a:solidFill>
              <a:round/>
            </a:ln>
            <a:effectLst/>
          </c:spPr>
          <c:marker>
            <c:symbol val="star"/>
            <c:size val="4"/>
            <c:spPr>
              <a:noFill/>
              <a:ln w="12700">
                <a:solidFill>
                  <a:srgbClr val="7030A0"/>
                </a:solidFill>
              </a:ln>
              <a:effectLst/>
            </c:spPr>
          </c:marker>
          <c:cat>
            <c:multiLvlStrRef>
              <c:f>'Chart 1.0'!$A$2:$B$33</c:f>
              <c:multiLvlStrCache>
                <c:ptCount val="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'Chart 1.0'!$E$2:$E$33</c:f>
              <c:numCache>
                <c:formatCode>#,##0.0_);[Red]\(#,##0.0\)</c:formatCode>
                <c:ptCount val="32"/>
                <c:pt idx="0">
                  <c:v>939.75272283900097</c:v>
                </c:pt>
                <c:pt idx="1">
                  <c:v>-901.152885427</c:v>
                </c:pt>
                <c:pt idx="2">
                  <c:v>1156.65072738</c:v>
                </c:pt>
                <c:pt idx="3">
                  <c:v>420.29974344700003</c:v>
                </c:pt>
                <c:pt idx="4">
                  <c:v>2084.5638151409998</c:v>
                </c:pt>
                <c:pt idx="5">
                  <c:v>659.73602925</c:v>
                </c:pt>
                <c:pt idx="6">
                  <c:v>1036.330668589</c:v>
                </c:pt>
                <c:pt idx="7">
                  <c:v>637.05478835300096</c:v>
                </c:pt>
                <c:pt idx="8">
                  <c:v>-3370.9973900639998</c:v>
                </c:pt>
                <c:pt idx="9">
                  <c:v>-4643.7049601560002</c:v>
                </c:pt>
                <c:pt idx="10">
                  <c:v>-6496.1752508</c:v>
                </c:pt>
                <c:pt idx="11">
                  <c:v>-1621.8685717999999</c:v>
                </c:pt>
                <c:pt idx="12">
                  <c:v>-1445.6764373680001</c:v>
                </c:pt>
                <c:pt idx="13">
                  <c:v>-2939.9062460579999</c:v>
                </c:pt>
                <c:pt idx="14">
                  <c:v>-340.84084766099897</c:v>
                </c:pt>
                <c:pt idx="15">
                  <c:v>-1639.0618923750001</c:v>
                </c:pt>
                <c:pt idx="16">
                  <c:v>-1585.4764573689999</c:v>
                </c:pt>
                <c:pt idx="17">
                  <c:v>-2373.0625113229999</c:v>
                </c:pt>
                <c:pt idx="18">
                  <c:v>-3294.4170620039999</c:v>
                </c:pt>
                <c:pt idx="19">
                  <c:v>-4618.2239361579996</c:v>
                </c:pt>
                <c:pt idx="20">
                  <c:v>-4034.7862179949998</c:v>
                </c:pt>
                <c:pt idx="21">
                  <c:v>-4166.3374608690001</c:v>
                </c:pt>
                <c:pt idx="22">
                  <c:v>-5006.8821998419999</c:v>
                </c:pt>
                <c:pt idx="23">
                  <c:v>-3091.3108561200002</c:v>
                </c:pt>
                <c:pt idx="24">
                  <c:v>-3891.1778051649999</c:v>
                </c:pt>
                <c:pt idx="25">
                  <c:v>-1425.443942373</c:v>
                </c:pt>
                <c:pt idx="26">
                  <c:v>-1790.500934638</c:v>
                </c:pt>
                <c:pt idx="27">
                  <c:v>2035.5467559369999</c:v>
                </c:pt>
                <c:pt idx="28">
                  <c:v>-1208.4418816719999</c:v>
                </c:pt>
                <c:pt idx="29">
                  <c:v>688.12459506100004</c:v>
                </c:pt>
                <c:pt idx="30">
                  <c:v>951.06913570400002</c:v>
                </c:pt>
                <c:pt idx="31">
                  <c:v>-1483.8763017650001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425536"/>
        <c:axId val="555423968"/>
      </c:lineChart>
      <c:catAx>
        <c:axId val="55542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PERIOD</a:t>
                </a:r>
              </a:p>
            </c:rich>
          </c:tx>
          <c:layout>
            <c:manualLayout>
              <c:xMode val="edge"/>
              <c:yMode val="edge"/>
              <c:x val="0.52664308764683099"/>
              <c:y val="0.82296478565179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5423968"/>
        <c:crosses val="autoZero"/>
        <c:auto val="1"/>
        <c:lblAlgn val="ctr"/>
        <c:lblOffset val="100"/>
        <c:noMultiLvlLbl val="0"/>
      </c:catAx>
      <c:valAx>
        <c:axId val="555423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TRADE IN MILLIONS PULA</a:t>
                </a:r>
              </a:p>
            </c:rich>
          </c:tx>
          <c:layout>
            <c:manualLayout>
              <c:xMode val="edge"/>
              <c:yMode val="edge"/>
              <c:x val="1.8360655737704901E-2"/>
              <c:y val="0.26662109944590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_);[Red]\(#,##0.0\)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5425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98ccfff-d1a4-4f49-bdb3-d989a0e3105b}"/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lang="en-US" sz="8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/>
              <a:t>Composition of Principal Imports-August 2025 (Percentage)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6134214379"/>
          <c:y val="0.160499471132551"/>
          <c:w val="0.82588790408736601"/>
          <c:h val="0.379678116989837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sphere">
              <a:fgClr>
                <a:schemeClr val="accent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'2.1'!$Q$1:$Q$12</c:f>
              <c:strCache>
                <c:ptCount val="12"/>
                <c:pt idx="0">
                  <c:v>Fuel</c:v>
                </c:pt>
                <c:pt idx="1">
                  <c:v>Food Beverages &amp; Tobacco</c:v>
                </c:pt>
                <c:pt idx="2">
                  <c:v>Machinery &amp; Electrical Equipment</c:v>
                </c:pt>
                <c:pt idx="3">
                  <c:v>Chemicals &amp; Rubber Products</c:v>
                </c:pt>
                <c:pt idx="4">
                  <c:v>Vehicles &amp; Transport Equipment</c:v>
                </c:pt>
                <c:pt idx="5">
                  <c:v>Metal &amp; Metal Products</c:v>
                </c:pt>
                <c:pt idx="6">
                  <c:v>Diamonds </c:v>
                </c:pt>
                <c:pt idx="7">
                  <c:v>Textiles &amp; Footwear</c:v>
                </c:pt>
                <c:pt idx="8">
                  <c:v>Wood &amp; Paper Products</c:v>
                </c:pt>
                <c:pt idx="9">
                  <c:v>Salt Ores &amp; Related Products</c:v>
                </c:pt>
                <c:pt idx="10">
                  <c:v>Furniture</c:v>
                </c:pt>
                <c:pt idx="11">
                  <c:v>Other Goods</c:v>
                </c:pt>
              </c:strCache>
            </c:strRef>
          </c:cat>
          <c:val>
            <c:numRef>
              <c:f>'2.1'!$R$1:$R$12</c:f>
              <c:numCache>
                <c:formatCode>0.0</c:formatCode>
                <c:ptCount val="12"/>
                <c:pt idx="0">
                  <c:v>23.325670967352</c:v>
                </c:pt>
                <c:pt idx="1">
                  <c:v>18.669541215542299</c:v>
                </c:pt>
                <c:pt idx="2">
                  <c:v>15.548206614030001</c:v>
                </c:pt>
                <c:pt idx="3">
                  <c:v>10.9319209599087</c:v>
                </c:pt>
                <c:pt idx="4">
                  <c:v>8.11760322479957</c:v>
                </c:pt>
                <c:pt idx="5">
                  <c:v>6.0845261193985802</c:v>
                </c:pt>
                <c:pt idx="6">
                  <c:v>3.7790697081433202</c:v>
                </c:pt>
                <c:pt idx="7">
                  <c:v>3.5837795531127301</c:v>
                </c:pt>
                <c:pt idx="8">
                  <c:v>3.3117881531629401</c:v>
                </c:pt>
                <c:pt idx="9">
                  <c:v>1.5056703622194501</c:v>
                </c:pt>
                <c:pt idx="10">
                  <c:v>1.49205085705351</c:v>
                </c:pt>
                <c:pt idx="11">
                  <c:v>3.6501722652768702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425928"/>
        <c:axId val="555609440"/>
      </c:barChart>
      <c:catAx>
        <c:axId val="555425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PRINCIPAL COMMODITY</a:t>
                </a:r>
              </a:p>
            </c:rich>
          </c:tx>
          <c:layout>
            <c:manualLayout>
              <c:xMode val="edge"/>
              <c:yMode val="edge"/>
              <c:x val="0.37184050172120398"/>
              <c:y val="0.9035049873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5609440"/>
        <c:crosses val="autoZero"/>
        <c:auto val="1"/>
        <c:lblAlgn val="ctr"/>
        <c:lblOffset val="100"/>
        <c:noMultiLvlLbl val="0"/>
      </c:catAx>
      <c:valAx>
        <c:axId val="5556094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CONTRIBUTION (%)</a:t>
                </a:r>
              </a:p>
              <a:p>
                <a:pPr>
                  <a:defRPr b="1"/>
                </a:pPr>
                <a:endParaRPr lang="en-US" b="1"/>
              </a:p>
            </c:rich>
          </c:tx>
          <c:layout>
            <c:manualLayout>
              <c:xMode val="edge"/>
              <c:yMode val="edge"/>
              <c:x val="4.5226130653266298E-2"/>
              <c:y val="0.2045125584840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5425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80cf882-809d-4e55-b5d7-bc273d7e66d9}"/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lang="en-US" sz="8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/>
              <a:t>Composition of Principal Exports-August 2025 (Percentage)</a:t>
            </a:r>
          </a:p>
        </c:rich>
      </c:tx>
      <c:layout>
        <c:manualLayout>
          <c:xMode val="edge"/>
          <c:yMode val="edge"/>
          <c:x val="0.232874736421885"/>
          <c:y val="3.8227617688797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013189459986"/>
          <c:y val="0.110408310361189"/>
          <c:w val="0.86082279329476497"/>
          <c:h val="0.43896168645910499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dkHorz">
              <a:fgClr>
                <a:srgbClr val="FF0000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'2.2'!$R$2:$R$12</c:f>
              <c:strCache>
                <c:ptCount val="11"/>
                <c:pt idx="0">
                  <c:v>Diamonds</c:v>
                </c:pt>
                <c:pt idx="1">
                  <c:v>Copper</c:v>
                </c:pt>
                <c:pt idx="2">
                  <c:v>Machinery &amp; Electrical Equipment</c:v>
                </c:pt>
                <c:pt idx="3">
                  <c:v>Salt &amp; Soda Ash</c:v>
                </c:pt>
                <c:pt idx="4">
                  <c:v>Vehicles &amp; Transport Equipment</c:v>
                </c:pt>
                <c:pt idx="5">
                  <c:v>Meat &amp; Meat Products</c:v>
                </c:pt>
                <c:pt idx="6">
                  <c:v>Plastic &amp; Plastic  Products</c:v>
                </c:pt>
                <c:pt idx="7">
                  <c:v>Textiles</c:v>
                </c:pt>
                <c:pt idx="8">
                  <c:v>Iron &amp; Steel Products</c:v>
                </c:pt>
                <c:pt idx="9">
                  <c:v>Coal</c:v>
                </c:pt>
                <c:pt idx="10">
                  <c:v>Other Goods</c:v>
                </c:pt>
              </c:strCache>
            </c:strRef>
          </c:cat>
          <c:val>
            <c:numRef>
              <c:f>'2.2'!$S$2:$S$12</c:f>
              <c:numCache>
                <c:formatCode>0.0</c:formatCode>
                <c:ptCount val="11"/>
                <c:pt idx="0">
                  <c:v>65.816155696579401</c:v>
                </c:pt>
                <c:pt idx="1">
                  <c:v>16.671125860313701</c:v>
                </c:pt>
                <c:pt idx="2">
                  <c:v>6.0014459618984999</c:v>
                </c:pt>
                <c:pt idx="3">
                  <c:v>3.1356544740103698</c:v>
                </c:pt>
                <c:pt idx="4">
                  <c:v>1.08152703846829</c:v>
                </c:pt>
                <c:pt idx="5">
                  <c:v>0.98447645394397298</c:v>
                </c:pt>
                <c:pt idx="6">
                  <c:v>0.69802675062953301</c:v>
                </c:pt>
                <c:pt idx="7">
                  <c:v>0.646999539752382</c:v>
                </c:pt>
                <c:pt idx="8">
                  <c:v>0.53558058961152299</c:v>
                </c:pt>
                <c:pt idx="9">
                  <c:v>0.47869150209063999</c:v>
                </c:pt>
                <c:pt idx="10">
                  <c:v>3.9503161327016998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06304"/>
        <c:axId val="555606696"/>
      </c:barChart>
      <c:catAx>
        <c:axId val="555606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PRINCIPAL COMMODITY</a:t>
                </a:r>
              </a:p>
            </c:rich>
          </c:tx>
          <c:layout>
            <c:manualLayout>
              <c:xMode val="edge"/>
              <c:yMode val="edge"/>
              <c:x val="0.41809033245844301"/>
              <c:y val="0.90828703703703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5606696"/>
        <c:crosses val="autoZero"/>
        <c:auto val="1"/>
        <c:lblAlgn val="ctr"/>
        <c:lblOffset val="100"/>
        <c:noMultiLvlLbl val="0"/>
      </c:catAx>
      <c:valAx>
        <c:axId val="555606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CONTRIBUTION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560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77925c5-1a80-4752-8d48-8c7ff8ba1f42}"/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lang="en-US" sz="8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00" b="1"/>
              <a:t>Chart 3.1:Imports by Major Trading Partner Countries &amp; Regions-August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gConfetti">
              <a:fgClr>
                <a:srgbClr val="FF0000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'3.1'!$AH$2:$AH$15</c:f>
              <c:strCache>
                <c:ptCount val="14"/>
                <c:pt idx="0">
                  <c:v>South Africa</c:v>
                </c:pt>
                <c:pt idx="1">
                  <c:v>China</c:v>
                </c:pt>
                <c:pt idx="2">
                  <c:v>Namibia</c:v>
                </c:pt>
                <c:pt idx="3">
                  <c:v>Mozambique</c:v>
                </c:pt>
                <c:pt idx="4">
                  <c:v>Canada</c:v>
                </c:pt>
                <c:pt idx="5">
                  <c:v>USA</c:v>
                </c:pt>
                <c:pt idx="6">
                  <c:v>Germany</c:v>
                </c:pt>
                <c:pt idx="7">
                  <c:v>India</c:v>
                </c:pt>
                <c:pt idx="8">
                  <c:v>Japan</c:v>
                </c:pt>
                <c:pt idx="9">
                  <c:v>Zambia</c:v>
                </c:pt>
                <c:pt idx="10">
                  <c:v>Other EU</c:v>
                </c:pt>
                <c:pt idx="11">
                  <c:v>Other Asia</c:v>
                </c:pt>
                <c:pt idx="12">
                  <c:v>Other Africa</c:v>
                </c:pt>
                <c:pt idx="13">
                  <c:v>Rest of the World</c:v>
                </c:pt>
              </c:strCache>
            </c:strRef>
          </c:cat>
          <c:val>
            <c:numRef>
              <c:f>'3.1'!$AI$2:$AI$15</c:f>
              <c:numCache>
                <c:formatCode>#,##0.0</c:formatCode>
                <c:ptCount val="14"/>
                <c:pt idx="0">
                  <c:v>64.610481022843203</c:v>
                </c:pt>
                <c:pt idx="1">
                  <c:v>7.17319073308283</c:v>
                </c:pt>
                <c:pt idx="2">
                  <c:v>6.1357139801849199</c:v>
                </c:pt>
                <c:pt idx="3">
                  <c:v>4.5647453010199897</c:v>
                </c:pt>
                <c:pt idx="4">
                  <c:v>1.7936973944417101</c:v>
                </c:pt>
                <c:pt idx="5">
                  <c:v>1.2631492113968801</c:v>
                </c:pt>
                <c:pt idx="6">
                  <c:v>1.2400199887174199</c:v>
                </c:pt>
                <c:pt idx="7">
                  <c:v>1.1990789690441901</c:v>
                </c:pt>
                <c:pt idx="8">
                  <c:v>1.16898528866308</c:v>
                </c:pt>
                <c:pt idx="9">
                  <c:v>1.01030128942208</c:v>
                </c:pt>
                <c:pt idx="10">
                  <c:v>3.9575237367342799</c:v>
                </c:pt>
                <c:pt idx="11">
                  <c:v>2.6138247873481002</c:v>
                </c:pt>
                <c:pt idx="12">
                  <c:v>1.94345425398603</c:v>
                </c:pt>
                <c:pt idx="13">
                  <c:v>1.32583404311526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07088"/>
        <c:axId val="555607480"/>
      </c:barChart>
      <c:catAx>
        <c:axId val="555607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Source of Imports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5607480"/>
        <c:crosses val="autoZero"/>
        <c:auto val="1"/>
        <c:lblAlgn val="ctr"/>
        <c:lblOffset val="100"/>
        <c:noMultiLvlLbl val="0"/>
      </c:catAx>
      <c:valAx>
        <c:axId val="555607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CONTRIBUTION (%)</a:t>
                </a:r>
              </a:p>
            </c:rich>
          </c:tx>
          <c:layout>
            <c:manualLayout>
              <c:xMode val="edge"/>
              <c:yMode val="edge"/>
              <c:x val="2.2222222222222199E-2"/>
              <c:y val="0.218680373286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560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fa6c5db-0e37-4ccc-9b91-64fde9e94b70}"/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lang="en-US" sz="8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Chart 3.2:Exports by Major Trading Partner Countries &amp; Regions-August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33CC33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'3.2'!$AI$5:$AI$20</c:f>
              <c:strCache>
                <c:ptCount val="16"/>
                <c:pt idx="0">
                  <c:v>UAE</c:v>
                </c:pt>
                <c:pt idx="1">
                  <c:v>Belgium</c:v>
                </c:pt>
                <c:pt idx="2">
                  <c:v>India</c:v>
                </c:pt>
                <c:pt idx="3">
                  <c:v>South Africa</c:v>
                </c:pt>
                <c:pt idx="4">
                  <c:v>Australia</c:v>
                </c:pt>
                <c:pt idx="5">
                  <c:v>China</c:v>
                </c:pt>
                <c:pt idx="6">
                  <c:v>Israel</c:v>
                </c:pt>
                <c:pt idx="7">
                  <c:v>Hong Kong</c:v>
                </c:pt>
                <c:pt idx="8">
                  <c:v>Namibia</c:v>
                </c:pt>
                <c:pt idx="9">
                  <c:v>Zimbabwe</c:v>
                </c:pt>
                <c:pt idx="10">
                  <c:v>USA</c:v>
                </c:pt>
                <c:pt idx="11">
                  <c:v>Anguilla</c:v>
                </c:pt>
                <c:pt idx="12">
                  <c:v>Other Africa</c:v>
                </c:pt>
                <c:pt idx="13">
                  <c:v>Other Asia</c:v>
                </c:pt>
                <c:pt idx="14">
                  <c:v>Other EU</c:v>
                </c:pt>
                <c:pt idx="15">
                  <c:v>Rest of the World</c:v>
                </c:pt>
              </c:strCache>
            </c:strRef>
          </c:cat>
          <c:val>
            <c:numRef>
              <c:f>'3.2'!$AJ$5:$AJ$20</c:f>
              <c:numCache>
                <c:formatCode>#,##0.0</c:formatCode>
                <c:ptCount val="16"/>
                <c:pt idx="0">
                  <c:v>23.239998334698001</c:v>
                </c:pt>
                <c:pt idx="1">
                  <c:v>21.918816411699702</c:v>
                </c:pt>
                <c:pt idx="2">
                  <c:v>11.702594429722099</c:v>
                </c:pt>
                <c:pt idx="3">
                  <c:v>11.430063743598501</c:v>
                </c:pt>
                <c:pt idx="4">
                  <c:v>8.0154671045501509</c:v>
                </c:pt>
                <c:pt idx="5">
                  <c:v>7.8949213067024298</c:v>
                </c:pt>
                <c:pt idx="6">
                  <c:v>3.1234708397122102</c:v>
                </c:pt>
                <c:pt idx="7">
                  <c:v>3.0127892838111201</c:v>
                </c:pt>
                <c:pt idx="8">
                  <c:v>2.8377944600337801</c:v>
                </c:pt>
                <c:pt idx="9">
                  <c:v>2.6040861229241399</c:v>
                </c:pt>
                <c:pt idx="10">
                  <c:v>0.73939725229980902</c:v>
                </c:pt>
                <c:pt idx="11">
                  <c:v>0.692301071901398</c:v>
                </c:pt>
                <c:pt idx="12">
                  <c:v>1.2614537559638299</c:v>
                </c:pt>
                <c:pt idx="13">
                  <c:v>0.63263963745690399</c:v>
                </c:pt>
                <c:pt idx="14">
                  <c:v>0.55708837797379795</c:v>
                </c:pt>
                <c:pt idx="15">
                  <c:v>0.33711786695212698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089248"/>
        <c:axId val="549089640"/>
      </c:barChart>
      <c:catAx>
        <c:axId val="549089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/>
                  <a:t>DESTINATION OF EXPORTS</a:t>
                </a:r>
              </a:p>
            </c:rich>
          </c:tx>
          <c:layout>
            <c:manualLayout>
              <c:xMode val="edge"/>
              <c:yMode val="edge"/>
              <c:x val="0.34150918635170602"/>
              <c:y val="0.88976851851851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49089640"/>
        <c:crosses val="autoZero"/>
        <c:auto val="1"/>
        <c:lblAlgn val="ctr"/>
        <c:lblOffset val="100"/>
        <c:noMultiLvlLbl val="0"/>
      </c:catAx>
      <c:valAx>
        <c:axId val="549089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/>
                  <a:t>CONTRIBUTION (%)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22775444736074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4908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6e328c4-796e-49a2-bacd-48683d73b5c0}"/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lang="en-US" sz="800" b="1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581024</xdr:colOff>
      <xdr:row>1</xdr:row>
      <xdr:rowOff>149225</xdr:rowOff>
    </xdr:from>
    <xdr:to>
      <xdr:col>14</xdr:col>
      <xdr:colOff>342900</xdr:colOff>
      <xdr:row>16</xdr:row>
      <xdr:rowOff>130175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2</xdr:row>
      <xdr:rowOff>9524</xdr:rowOff>
    </xdr:from>
    <xdr:to>
      <xdr:col>26</xdr:col>
      <xdr:colOff>330200</xdr:colOff>
      <xdr:row>24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47624</xdr:colOff>
      <xdr:row>1</xdr:row>
      <xdr:rowOff>3174</xdr:rowOff>
    </xdr:from>
    <xdr:to>
      <xdr:col>27</xdr:col>
      <xdr:colOff>571500</xdr:colOff>
      <xdr:row>20</xdr:row>
      <xdr:rowOff>158750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228600</xdr:colOff>
      <xdr:row>1</xdr:row>
      <xdr:rowOff>9525</xdr:rowOff>
    </xdr:from>
    <xdr:to>
      <xdr:col>42</xdr:col>
      <xdr:colOff>533400</xdr:colOff>
      <xdr:row>19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285750</xdr:colOff>
      <xdr:row>4</xdr:row>
      <xdr:rowOff>15874</xdr:rowOff>
    </xdr:from>
    <xdr:to>
      <xdr:col>44</xdr:col>
      <xdr:colOff>152400</xdr:colOff>
      <xdr:row>23</xdr:row>
      <xdr:rowOff>139699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"/>
  <sheetViews>
    <sheetView workbookViewId="0">
      <selection activeCell="N7" sqref="N7"/>
    </sheetView>
  </sheetViews>
  <sheetFormatPr defaultColWidth="9" defaultRowHeight="14.5"/>
  <cols>
    <col min="3" max="4" width="6" customWidth="1"/>
    <col min="5" max="5" width="5.08984375" customWidth="1"/>
    <col min="6" max="7" width="6" customWidth="1"/>
    <col min="8" max="9" width="4.81640625" customWidth="1"/>
    <col min="10" max="11" width="6" customWidth="1"/>
    <col min="12" max="13" width="8.26953125" customWidth="1"/>
    <col min="14" max="14" width="10.7265625" customWidth="1"/>
  </cols>
  <sheetData>
    <row r="2" spans="2:14">
      <c r="B2" s="51" t="s">
        <v>0</v>
      </c>
      <c r="C2" s="51"/>
      <c r="D2" s="51"/>
      <c r="E2" s="51"/>
      <c r="F2" s="51"/>
      <c r="G2" s="51"/>
      <c r="H2" s="90"/>
      <c r="I2" s="90"/>
      <c r="J2" s="90"/>
      <c r="K2" s="90"/>
      <c r="L2" s="90"/>
      <c r="M2" s="90"/>
      <c r="N2" s="90"/>
    </row>
    <row r="3" spans="2:14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27" customHeight="1">
      <c r="B4" s="5" t="s">
        <v>1</v>
      </c>
      <c r="C4" s="97" t="s">
        <v>2</v>
      </c>
      <c r="D4" s="97"/>
      <c r="E4" s="97"/>
      <c r="F4" s="97" t="s">
        <v>3</v>
      </c>
      <c r="G4" s="97"/>
      <c r="H4" s="97"/>
      <c r="I4" s="97" t="s">
        <v>4</v>
      </c>
      <c r="J4" s="97"/>
      <c r="K4" s="97"/>
      <c r="L4" s="97" t="s">
        <v>5</v>
      </c>
      <c r="M4" s="97"/>
      <c r="N4" s="97"/>
    </row>
    <row r="5" spans="2:14" ht="39.5" customHeight="1">
      <c r="B5" s="91" t="s">
        <v>6</v>
      </c>
      <c r="C5" s="92" t="s">
        <v>7</v>
      </c>
      <c r="D5" s="92" t="s">
        <v>8</v>
      </c>
      <c r="E5" s="92" t="s">
        <v>9</v>
      </c>
      <c r="F5" s="92" t="s">
        <v>7</v>
      </c>
      <c r="G5" s="92" t="s">
        <v>8</v>
      </c>
      <c r="H5" s="92" t="s">
        <v>9</v>
      </c>
      <c r="I5" s="92" t="s">
        <v>7</v>
      </c>
      <c r="J5" s="92" t="s">
        <v>8</v>
      </c>
      <c r="K5" s="92" t="s">
        <v>9</v>
      </c>
      <c r="L5" s="92" t="s">
        <v>7</v>
      </c>
      <c r="M5" s="92" t="s">
        <v>8</v>
      </c>
      <c r="N5" s="92" t="s">
        <v>9</v>
      </c>
    </row>
    <row r="6" spans="2:14">
      <c r="B6" s="20" t="s">
        <v>10</v>
      </c>
      <c r="C6" s="93">
        <v>6395.6608376169997</v>
      </c>
      <c r="D6" s="93">
        <v>6299.6920341200002</v>
      </c>
      <c r="E6" s="93">
        <v>-95.968803496999698</v>
      </c>
      <c r="F6" s="93">
        <v>6539.3085813759999</v>
      </c>
      <c r="G6" s="93">
        <v>7490.3777170800004</v>
      </c>
      <c r="H6" s="93">
        <v>951.06913570400002</v>
      </c>
      <c r="I6" s="93">
        <f>F6-C6</f>
        <v>143.647743759001</v>
      </c>
      <c r="J6" s="93">
        <f>G6-D6</f>
        <v>1190.6856829599999</v>
      </c>
      <c r="K6" s="93">
        <f>H6-E6</f>
        <v>1047.037939201</v>
      </c>
      <c r="L6" s="93">
        <f>(I6/C$6)*100</f>
        <v>2.2460187837684602</v>
      </c>
      <c r="M6" s="93">
        <f>(J6/D$6)*100</f>
        <v>18.9006966770928</v>
      </c>
      <c r="N6" s="93">
        <f>(K6/E$6)*100</f>
        <v>-1091.0190614533701</v>
      </c>
    </row>
    <row r="8" spans="2:14">
      <c r="L8" s="94"/>
    </row>
  </sheetData>
  <mergeCells count="4">
    <mergeCell ref="C4:E4"/>
    <mergeCell ref="F4:H4"/>
    <mergeCell ref="I4:K4"/>
    <mergeCell ref="L4:N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59"/>
  <sheetViews>
    <sheetView workbookViewId="0">
      <selection sqref="A1:XFD1"/>
    </sheetView>
  </sheetViews>
  <sheetFormatPr defaultColWidth="9" defaultRowHeight="11.5"/>
  <cols>
    <col min="1" max="2" width="8.7265625" style="2"/>
    <col min="3" max="3" width="4.36328125" style="2" customWidth="1"/>
    <col min="4" max="4" width="7.7265625" style="2" customWidth="1"/>
    <col min="5" max="5" width="43.7265625" style="3" customWidth="1"/>
    <col min="6" max="6" width="6.7265625" style="1" customWidth="1"/>
    <col min="7" max="7" width="7.90625" style="2" customWidth="1"/>
    <col min="8" max="8" width="6.1796875" style="2" customWidth="1"/>
    <col min="9" max="16382" width="8.7265625" style="2"/>
    <col min="16383" max="16384" width="9" style="2"/>
  </cols>
  <sheetData>
    <row r="4" spans="3:8" ht="82.5">
      <c r="C4" s="30" t="s">
        <v>120</v>
      </c>
      <c r="D4" s="30" t="s">
        <v>121</v>
      </c>
      <c r="E4" s="5" t="s">
        <v>122</v>
      </c>
      <c r="F4" s="31" t="s">
        <v>123</v>
      </c>
      <c r="G4" s="32" t="s">
        <v>182</v>
      </c>
      <c r="H4" s="32" t="s">
        <v>183</v>
      </c>
    </row>
    <row r="5" spans="3:8">
      <c r="C5" s="7">
        <v>1</v>
      </c>
      <c r="D5" s="7">
        <v>26030000</v>
      </c>
      <c r="E5" s="8" t="s">
        <v>184</v>
      </c>
      <c r="F5" s="23">
        <v>852.06057364000003</v>
      </c>
      <c r="G5" s="9">
        <f t="shared" ref="G5:G29" si="0">(F5/F$57)*100</f>
        <v>26.371328283519802</v>
      </c>
      <c r="H5" s="9">
        <f t="shared" ref="H5:H29" si="1">(F5/F$59)*100</f>
        <v>12.920046611737099</v>
      </c>
    </row>
    <row r="6" spans="3:8" ht="23">
      <c r="C6" s="7">
        <v>2</v>
      </c>
      <c r="D6" s="7">
        <v>85443000</v>
      </c>
      <c r="E6" s="8" t="s">
        <v>185</v>
      </c>
      <c r="F6" s="23">
        <v>131.29723386000001</v>
      </c>
      <c r="G6" s="9">
        <f t="shared" si="0"/>
        <v>4.0636576365086503</v>
      </c>
      <c r="H6" s="9">
        <f t="shared" si="1"/>
        <v>1.9908988092436599</v>
      </c>
    </row>
    <row r="7" spans="3:8">
      <c r="C7" s="7">
        <v>3</v>
      </c>
      <c r="D7" s="7">
        <v>28362000</v>
      </c>
      <c r="E7" s="8" t="s">
        <v>186</v>
      </c>
      <c r="F7" s="23">
        <v>93.145948410000003</v>
      </c>
      <c r="G7" s="9">
        <f t="shared" si="0"/>
        <v>2.88287295503681</v>
      </c>
      <c r="H7" s="9">
        <f t="shared" si="1"/>
        <v>1.412399578601</v>
      </c>
    </row>
    <row r="8" spans="3:8">
      <c r="C8" s="7">
        <v>4</v>
      </c>
      <c r="D8" s="7">
        <v>25010090</v>
      </c>
      <c r="E8" s="8" t="s">
        <v>187</v>
      </c>
      <c r="F8" s="23">
        <v>65.530971820000005</v>
      </c>
      <c r="G8" s="9">
        <f t="shared" si="0"/>
        <v>2.0281876947089601</v>
      </c>
      <c r="H8" s="9">
        <f t="shared" si="1"/>
        <v>0.99366551700648298</v>
      </c>
    </row>
    <row r="9" spans="3:8">
      <c r="C9" s="7">
        <v>5</v>
      </c>
      <c r="D9" s="7">
        <v>85444290</v>
      </c>
      <c r="E9" s="8" t="s">
        <v>188</v>
      </c>
      <c r="F9" s="23">
        <v>60.432035849999998</v>
      </c>
      <c r="G9" s="9">
        <f t="shared" si="0"/>
        <v>1.87037530610484</v>
      </c>
      <c r="H9" s="9">
        <f t="shared" si="1"/>
        <v>0.91634884206489997</v>
      </c>
    </row>
    <row r="10" spans="3:8">
      <c r="C10" s="7">
        <v>6</v>
      </c>
      <c r="D10" s="96" t="s">
        <v>189</v>
      </c>
      <c r="E10" s="8" t="s">
        <v>190</v>
      </c>
      <c r="F10" s="23">
        <v>47.724088260000002</v>
      </c>
      <c r="G10" s="9">
        <f t="shared" si="0"/>
        <v>1.47706352983758</v>
      </c>
      <c r="H10" s="9">
        <f t="shared" si="1"/>
        <v>0.72365447234314995</v>
      </c>
    </row>
    <row r="11" spans="3:8">
      <c r="C11" s="7">
        <v>7</v>
      </c>
      <c r="D11" s="96" t="s">
        <v>191</v>
      </c>
      <c r="E11" s="8" t="s">
        <v>192</v>
      </c>
      <c r="F11" s="23">
        <v>32.231778210000002</v>
      </c>
      <c r="G11" s="9">
        <f t="shared" si="0"/>
        <v>0.99757556051013296</v>
      </c>
      <c r="H11" s="9">
        <f t="shared" si="1"/>
        <v>0.48873999071845198</v>
      </c>
    </row>
    <row r="12" spans="3:8">
      <c r="C12" s="7">
        <v>8</v>
      </c>
      <c r="D12" s="7">
        <v>30024200</v>
      </c>
      <c r="E12" s="8" t="s">
        <v>193</v>
      </c>
      <c r="F12" s="23">
        <v>25.937679039999999</v>
      </c>
      <c r="G12" s="9">
        <f t="shared" si="0"/>
        <v>0.80277279578177896</v>
      </c>
      <c r="H12" s="9">
        <f t="shared" si="1"/>
        <v>0.39330070251398003</v>
      </c>
    </row>
    <row r="13" spans="3:8" ht="23">
      <c r="C13" s="7">
        <v>9</v>
      </c>
      <c r="D13" s="7">
        <v>63026090</v>
      </c>
      <c r="E13" s="8" t="s">
        <v>194</v>
      </c>
      <c r="F13" s="23">
        <v>17.845591249999998</v>
      </c>
      <c r="G13" s="9">
        <f t="shared" si="0"/>
        <v>0.55232217030862596</v>
      </c>
      <c r="H13" s="9">
        <f t="shared" si="1"/>
        <v>0.27059798082081299</v>
      </c>
    </row>
    <row r="14" spans="3:8">
      <c r="C14" s="7">
        <v>10</v>
      </c>
      <c r="D14" s="7">
        <v>39172300</v>
      </c>
      <c r="E14" s="8" t="s">
        <v>195</v>
      </c>
      <c r="F14" s="23">
        <v>16.746255720000001</v>
      </c>
      <c r="G14" s="9">
        <f t="shared" si="0"/>
        <v>0.51829766659110499</v>
      </c>
      <c r="H14" s="9">
        <f t="shared" si="1"/>
        <v>0.25392843087454398</v>
      </c>
    </row>
    <row r="15" spans="3:8">
      <c r="C15" s="7">
        <v>11</v>
      </c>
      <c r="D15" s="7">
        <v>27011200</v>
      </c>
      <c r="E15" s="8" t="s">
        <v>196</v>
      </c>
      <c r="F15" s="23">
        <v>14.363797119999999</v>
      </c>
      <c r="G15" s="9">
        <f t="shared" si="0"/>
        <v>0.44456042324690098</v>
      </c>
      <c r="H15" s="9">
        <f t="shared" si="1"/>
        <v>0.21780250612833099</v>
      </c>
    </row>
    <row r="16" spans="3:8">
      <c r="C16" s="7">
        <v>12</v>
      </c>
      <c r="D16" s="7">
        <v>85071099</v>
      </c>
      <c r="E16" s="8" t="s">
        <v>197</v>
      </c>
      <c r="F16" s="23">
        <v>12.690465100000001</v>
      </c>
      <c r="G16" s="9">
        <f t="shared" si="0"/>
        <v>0.392770692103456</v>
      </c>
      <c r="H16" s="9">
        <f t="shared" si="1"/>
        <v>0.19242927755262801</v>
      </c>
    </row>
    <row r="17" spans="3:8">
      <c r="C17" s="7">
        <v>13</v>
      </c>
      <c r="D17" s="7">
        <v>87041090</v>
      </c>
      <c r="E17" s="8" t="s">
        <v>198</v>
      </c>
      <c r="F17" s="23">
        <v>11.796025050000001</v>
      </c>
      <c r="G17" s="9">
        <f t="shared" si="0"/>
        <v>0.36508771636416998</v>
      </c>
      <c r="H17" s="9">
        <f t="shared" si="1"/>
        <v>0.17886661840031401</v>
      </c>
    </row>
    <row r="18" spans="3:8">
      <c r="C18" s="7">
        <v>14</v>
      </c>
      <c r="D18" s="7">
        <v>27011900</v>
      </c>
      <c r="E18" s="8" t="s">
        <v>199</v>
      </c>
      <c r="F18" s="23">
        <v>10.102106340000001</v>
      </c>
      <c r="G18" s="9">
        <f t="shared" si="0"/>
        <v>0.31266082587189897</v>
      </c>
      <c r="H18" s="9">
        <f t="shared" si="1"/>
        <v>0.15318122775232401</v>
      </c>
    </row>
    <row r="19" spans="3:8">
      <c r="C19" s="7">
        <v>15</v>
      </c>
      <c r="D19" s="7">
        <v>85442090</v>
      </c>
      <c r="E19" s="8" t="s">
        <v>200</v>
      </c>
      <c r="F19" s="23">
        <v>9.8577850999999992</v>
      </c>
      <c r="G19" s="9">
        <f t="shared" si="0"/>
        <v>0.30509906814480198</v>
      </c>
      <c r="H19" s="9">
        <f t="shared" si="1"/>
        <v>0.14947651249299501</v>
      </c>
    </row>
    <row r="20" spans="3:8">
      <c r="C20" s="7">
        <v>16</v>
      </c>
      <c r="D20" s="7">
        <v>74040090</v>
      </c>
      <c r="E20" s="8" t="s">
        <v>201</v>
      </c>
      <c r="F20" s="23">
        <v>9.8051868899999999</v>
      </c>
      <c r="G20" s="9">
        <f t="shared" si="0"/>
        <v>0.30347115024090299</v>
      </c>
      <c r="H20" s="9">
        <f t="shared" si="1"/>
        <v>0.14867895027040401</v>
      </c>
    </row>
    <row r="21" spans="3:8" ht="23">
      <c r="C21" s="7">
        <v>17</v>
      </c>
      <c r="D21" s="7">
        <v>87059000</v>
      </c>
      <c r="E21" s="8" t="s">
        <v>202</v>
      </c>
      <c r="F21" s="23">
        <v>9.5483589799999997</v>
      </c>
      <c r="G21" s="9">
        <f t="shared" si="0"/>
        <v>0.29552231029159398</v>
      </c>
      <c r="H21" s="9">
        <f t="shared" si="1"/>
        <v>0.14478459267301</v>
      </c>
    </row>
    <row r="22" spans="3:8">
      <c r="C22" s="7">
        <v>18</v>
      </c>
      <c r="D22" s="7">
        <v>24022090</v>
      </c>
      <c r="E22" s="8" t="s">
        <v>203</v>
      </c>
      <c r="F22" s="23">
        <v>9.26569836</v>
      </c>
      <c r="G22" s="9">
        <f t="shared" si="0"/>
        <v>0.28677394634488601</v>
      </c>
      <c r="H22" s="9">
        <f t="shared" si="1"/>
        <v>0.14049852604971699</v>
      </c>
    </row>
    <row r="23" spans="3:8">
      <c r="C23" s="7">
        <v>19</v>
      </c>
      <c r="D23" s="7">
        <v>76020090</v>
      </c>
      <c r="E23" s="8" t="s">
        <v>204</v>
      </c>
      <c r="F23" s="23">
        <v>9.17603334</v>
      </c>
      <c r="G23" s="9">
        <f t="shared" si="0"/>
        <v>0.28399880834282298</v>
      </c>
      <c r="H23" s="9">
        <f t="shared" si="1"/>
        <v>0.13913890881863999</v>
      </c>
    </row>
    <row r="24" spans="3:8">
      <c r="C24" s="7">
        <v>20</v>
      </c>
      <c r="D24" s="7">
        <v>68101100</v>
      </c>
      <c r="E24" s="8" t="s">
        <v>205</v>
      </c>
      <c r="F24" s="23">
        <v>8.2475615999999992</v>
      </c>
      <c r="G24" s="9">
        <f t="shared" si="0"/>
        <v>0.25526254966005002</v>
      </c>
      <c r="H24" s="9">
        <f t="shared" si="1"/>
        <v>0.12506021708052301</v>
      </c>
    </row>
    <row r="25" spans="3:8">
      <c r="C25" s="7">
        <v>21</v>
      </c>
      <c r="D25" s="7">
        <v>84295200</v>
      </c>
      <c r="E25" s="8" t="s">
        <v>206</v>
      </c>
      <c r="F25" s="23">
        <v>8</v>
      </c>
      <c r="G25" s="9">
        <f t="shared" si="0"/>
        <v>0.247600502587383</v>
      </c>
      <c r="H25" s="9">
        <f t="shared" si="1"/>
        <v>0.121306367283657</v>
      </c>
    </row>
    <row r="26" spans="3:8">
      <c r="C26" s="7">
        <v>22</v>
      </c>
      <c r="D26" s="7">
        <v>84071000</v>
      </c>
      <c r="E26" s="8" t="s">
        <v>207</v>
      </c>
      <c r="F26" s="23">
        <v>6.8317227599999999</v>
      </c>
      <c r="G26" s="9">
        <f t="shared" si="0"/>
        <v>0.21144224861420799</v>
      </c>
      <c r="H26" s="9">
        <f t="shared" si="1"/>
        <v>0.103591433788084</v>
      </c>
    </row>
    <row r="27" spans="3:8" ht="23">
      <c r="C27" s="7">
        <v>23</v>
      </c>
      <c r="D27" s="7">
        <v>7082000</v>
      </c>
      <c r="E27" s="8" t="s">
        <v>208</v>
      </c>
      <c r="F27" s="23">
        <v>6.3918682999999996</v>
      </c>
      <c r="G27" s="9">
        <f t="shared" si="0"/>
        <v>0.19782872544404501</v>
      </c>
      <c r="H27" s="9">
        <f t="shared" si="1"/>
        <v>9.6921790453570106E-2</v>
      </c>
    </row>
    <row r="28" spans="3:8">
      <c r="C28" s="7">
        <v>24</v>
      </c>
      <c r="D28" s="7">
        <v>62171090</v>
      </c>
      <c r="E28" s="8" t="s">
        <v>163</v>
      </c>
      <c r="F28" s="23">
        <v>6.0790080299999998</v>
      </c>
      <c r="G28" s="9">
        <f t="shared" si="0"/>
        <v>0.188145680432592</v>
      </c>
      <c r="H28" s="9">
        <f t="shared" si="1"/>
        <v>9.2177797600934697E-2</v>
      </c>
    </row>
    <row r="29" spans="3:8" ht="23">
      <c r="C29" s="7">
        <v>25</v>
      </c>
      <c r="D29" s="7">
        <v>84082000</v>
      </c>
      <c r="E29" s="8" t="s">
        <v>171</v>
      </c>
      <c r="F29" s="23">
        <v>5.6452841300000003</v>
      </c>
      <c r="G29" s="9">
        <f t="shared" si="0"/>
        <v>0.17472189847957201</v>
      </c>
      <c r="H29" s="9">
        <f t="shared" si="1"/>
        <v>8.5601113761797201E-2</v>
      </c>
    </row>
    <row r="30" spans="3:8" ht="23">
      <c r="C30" s="7">
        <v>26</v>
      </c>
      <c r="D30" s="7">
        <v>30021500</v>
      </c>
      <c r="E30" s="8" t="s">
        <v>209</v>
      </c>
      <c r="F30" s="23">
        <v>4.8730101699999997</v>
      </c>
      <c r="G30" s="9">
        <f t="shared" ref="G30:G54" si="2">(F30/F$57)*100</f>
        <v>0.150819970900679</v>
      </c>
      <c r="H30" s="9">
        <f t="shared" ref="H30:H54" si="3">(F30/F$59)*100</f>
        <v>7.3890895182376695E-2</v>
      </c>
    </row>
    <row r="31" spans="3:8" ht="23">
      <c r="C31" s="7">
        <v>27</v>
      </c>
      <c r="D31" s="7">
        <v>39251000</v>
      </c>
      <c r="E31" s="8" t="s">
        <v>210</v>
      </c>
      <c r="F31" s="23">
        <v>4.8192714299999997</v>
      </c>
      <c r="G31" s="9">
        <f t="shared" si="2"/>
        <v>0.14915675352162699</v>
      </c>
      <c r="H31" s="9">
        <f t="shared" si="3"/>
        <v>7.3076038765901602E-2</v>
      </c>
    </row>
    <row r="32" spans="3:8">
      <c r="C32" s="7">
        <v>28</v>
      </c>
      <c r="D32" s="7">
        <v>12060000</v>
      </c>
      <c r="E32" s="8" t="s">
        <v>211</v>
      </c>
      <c r="F32" s="23">
        <v>4.7399844</v>
      </c>
      <c r="G32" s="9">
        <f t="shared" si="2"/>
        <v>0.14670281496204399</v>
      </c>
      <c r="H32" s="9">
        <f t="shared" si="3"/>
        <v>7.18737860681503E-2</v>
      </c>
    </row>
    <row r="33" spans="3:8">
      <c r="C33" s="7">
        <v>29</v>
      </c>
      <c r="D33" s="7">
        <v>84295190</v>
      </c>
      <c r="E33" s="8" t="s">
        <v>212</v>
      </c>
      <c r="F33" s="23">
        <v>4.5602928199999999</v>
      </c>
      <c r="G33" s="9">
        <f t="shared" si="2"/>
        <v>0.14114134927220401</v>
      </c>
      <c r="H33" s="9">
        <f t="shared" si="3"/>
        <v>6.9149069467992694E-2</v>
      </c>
    </row>
    <row r="34" spans="3:8">
      <c r="C34" s="7">
        <v>30</v>
      </c>
      <c r="D34" s="7">
        <v>94032090</v>
      </c>
      <c r="E34" s="8" t="s">
        <v>213</v>
      </c>
      <c r="F34" s="23">
        <v>4.3051303799999996</v>
      </c>
      <c r="G34" s="9">
        <f t="shared" si="2"/>
        <v>0.13324405572402601</v>
      </c>
      <c r="H34" s="9">
        <f t="shared" si="3"/>
        <v>6.5279965885038496E-2</v>
      </c>
    </row>
    <row r="35" spans="3:8" ht="46">
      <c r="C35" s="7">
        <v>31</v>
      </c>
      <c r="D35" s="7">
        <v>87042110</v>
      </c>
      <c r="E35" s="8" t="s">
        <v>214</v>
      </c>
      <c r="F35" s="23">
        <v>3.9868749999999999</v>
      </c>
      <c r="G35" s="9">
        <f t="shared" si="2"/>
        <v>0.123394031719134</v>
      </c>
      <c r="H35" s="9">
        <f t="shared" si="3"/>
        <v>6.0454165383003501E-2</v>
      </c>
    </row>
    <row r="36" spans="3:8" ht="23">
      <c r="C36" s="7">
        <v>32</v>
      </c>
      <c r="D36" s="7">
        <v>87089990</v>
      </c>
      <c r="E36" s="8" t="s">
        <v>144</v>
      </c>
      <c r="F36" s="23">
        <v>3.9167809400000002</v>
      </c>
      <c r="G36" s="9">
        <f t="shared" si="2"/>
        <v>0.121224616158585</v>
      </c>
      <c r="H36" s="9">
        <f t="shared" si="3"/>
        <v>5.93913084096582E-2</v>
      </c>
    </row>
    <row r="37" spans="3:8">
      <c r="C37" s="7">
        <v>33</v>
      </c>
      <c r="D37" s="7">
        <v>63019000</v>
      </c>
      <c r="E37" s="8" t="s">
        <v>215</v>
      </c>
      <c r="F37" s="23">
        <v>3.8810946799999999</v>
      </c>
      <c r="G37" s="9">
        <f t="shared" si="2"/>
        <v>0.120120124169652</v>
      </c>
      <c r="H37" s="9">
        <f t="shared" si="3"/>
        <v>5.88501870893407E-2</v>
      </c>
    </row>
    <row r="38" spans="3:8">
      <c r="C38" s="7">
        <v>34</v>
      </c>
      <c r="D38" s="7">
        <v>25232900</v>
      </c>
      <c r="E38" s="8" t="s">
        <v>130</v>
      </c>
      <c r="F38" s="23">
        <v>3.8274690100000002</v>
      </c>
      <c r="G38" s="9">
        <f t="shared" si="2"/>
        <v>0.118460406314204</v>
      </c>
      <c r="H38" s="9">
        <f t="shared" si="3"/>
        <v>5.80370451867342E-2</v>
      </c>
    </row>
    <row r="39" spans="3:8" ht="23">
      <c r="C39" s="7">
        <v>35</v>
      </c>
      <c r="D39" s="7">
        <v>7133190</v>
      </c>
      <c r="E39" s="8" t="s">
        <v>216</v>
      </c>
      <c r="F39" s="23">
        <v>3.71665417</v>
      </c>
      <c r="G39" s="9">
        <f t="shared" si="2"/>
        <v>0.11503068005443701</v>
      </c>
      <c r="H39" s="9">
        <f t="shared" si="3"/>
        <v>5.6356726976544202E-2</v>
      </c>
    </row>
    <row r="40" spans="3:8" ht="34.5">
      <c r="C40" s="7">
        <v>36</v>
      </c>
      <c r="D40" s="7">
        <v>87032390</v>
      </c>
      <c r="E40" s="8" t="s">
        <v>217</v>
      </c>
      <c r="F40" s="23">
        <v>3.6724638399999998</v>
      </c>
      <c r="G40" s="9">
        <f t="shared" si="2"/>
        <v>0.11366298656474901</v>
      </c>
      <c r="H40" s="9">
        <f t="shared" si="3"/>
        <v>5.5686655926373403E-2</v>
      </c>
    </row>
    <row r="41" spans="3:8" ht="23">
      <c r="C41" s="7">
        <v>37</v>
      </c>
      <c r="D41" s="7">
        <v>84099990</v>
      </c>
      <c r="E41" s="8" t="s">
        <v>218</v>
      </c>
      <c r="F41" s="23">
        <v>3.47600424</v>
      </c>
      <c r="G41" s="9">
        <f t="shared" si="2"/>
        <v>0.10758254960248401</v>
      </c>
      <c r="H41" s="9">
        <f t="shared" si="3"/>
        <v>5.2707680877123401E-2</v>
      </c>
    </row>
    <row r="42" spans="3:8">
      <c r="C42" s="7">
        <v>38</v>
      </c>
      <c r="D42" s="7">
        <v>24031930</v>
      </c>
      <c r="E42" s="8" t="s">
        <v>219</v>
      </c>
      <c r="F42" s="23">
        <v>3.4462400299999998</v>
      </c>
      <c r="G42" s="9">
        <f t="shared" si="2"/>
        <v>0.106661345433095</v>
      </c>
      <c r="H42" s="9">
        <f t="shared" si="3"/>
        <v>5.2256357353352399E-2</v>
      </c>
    </row>
    <row r="43" spans="3:8" ht="23">
      <c r="C43" s="7">
        <v>39</v>
      </c>
      <c r="D43" s="7">
        <v>84831000</v>
      </c>
      <c r="E43" s="8" t="s">
        <v>220</v>
      </c>
      <c r="F43" s="23">
        <v>3.39043049</v>
      </c>
      <c r="G43" s="9">
        <f t="shared" si="2"/>
        <v>0.104934036663948</v>
      </c>
      <c r="H43" s="9">
        <f t="shared" si="3"/>
        <v>5.1410100783706003E-2</v>
      </c>
    </row>
    <row r="44" spans="3:8" ht="34.5">
      <c r="C44" s="7">
        <v>40</v>
      </c>
      <c r="D44" s="7">
        <v>84669300</v>
      </c>
      <c r="E44" s="8" t="s">
        <v>221</v>
      </c>
      <c r="F44" s="23">
        <v>3.2903378999999999</v>
      </c>
      <c r="G44" s="9">
        <f t="shared" si="2"/>
        <v>0.101836164715289</v>
      </c>
      <c r="H44" s="9">
        <f t="shared" si="3"/>
        <v>4.9892367223091899E-2</v>
      </c>
    </row>
    <row r="45" spans="3:8">
      <c r="C45" s="7">
        <v>41</v>
      </c>
      <c r="D45" s="7">
        <v>85285990</v>
      </c>
      <c r="E45" s="8" t="s">
        <v>222</v>
      </c>
      <c r="F45" s="23">
        <v>3.1514555</v>
      </c>
      <c r="G45" s="9">
        <f t="shared" si="2"/>
        <v>9.7537745710221599E-2</v>
      </c>
      <c r="H45" s="9">
        <f t="shared" si="3"/>
        <v>4.7786452295137401E-2</v>
      </c>
    </row>
    <row r="46" spans="3:8" ht="34.5">
      <c r="C46" s="7">
        <v>42</v>
      </c>
      <c r="D46" s="7">
        <v>85287290</v>
      </c>
      <c r="E46" s="8" t="s">
        <v>223</v>
      </c>
      <c r="F46" s="23">
        <v>3.1199701200000001</v>
      </c>
      <c r="G46" s="9">
        <f t="shared" si="2"/>
        <v>9.6563271221202299E-2</v>
      </c>
      <c r="H46" s="9">
        <f t="shared" si="3"/>
        <v>4.7309030161344197E-2</v>
      </c>
    </row>
    <row r="47" spans="3:8">
      <c r="C47" s="7">
        <v>43</v>
      </c>
      <c r="D47" s="7">
        <v>84089090</v>
      </c>
      <c r="E47" s="8" t="s">
        <v>224</v>
      </c>
      <c r="F47" s="23">
        <v>3.0269898300000002</v>
      </c>
      <c r="G47" s="9">
        <f t="shared" si="2"/>
        <v>9.3685525404362202E-2</v>
      </c>
      <c r="H47" s="9">
        <f t="shared" si="3"/>
        <v>4.5899142510234102E-2</v>
      </c>
    </row>
    <row r="48" spans="3:8">
      <c r="C48" s="7">
        <v>44</v>
      </c>
      <c r="D48" s="7">
        <v>85285905</v>
      </c>
      <c r="E48" s="8" t="s">
        <v>225</v>
      </c>
      <c r="F48" s="23">
        <v>2.9303499999999998</v>
      </c>
      <c r="G48" s="9">
        <f t="shared" si="2"/>
        <v>9.0694516594617303E-2</v>
      </c>
      <c r="H48" s="9">
        <f t="shared" si="3"/>
        <v>4.4433764171207903E-2</v>
      </c>
    </row>
    <row r="49" spans="3:8">
      <c r="C49" s="7">
        <v>45</v>
      </c>
      <c r="D49" s="7">
        <v>72042900</v>
      </c>
      <c r="E49" s="8" t="s">
        <v>226</v>
      </c>
      <c r="F49" s="23">
        <v>2.8965448399999998</v>
      </c>
      <c r="G49" s="9">
        <f t="shared" si="2"/>
        <v>8.9648244768861393E-2</v>
      </c>
      <c r="H49" s="9">
        <f t="shared" si="3"/>
        <v>4.3921166526827503E-2</v>
      </c>
    </row>
    <row r="50" spans="3:8" ht="23">
      <c r="C50" s="7">
        <v>46</v>
      </c>
      <c r="D50" s="7">
        <v>99990020</v>
      </c>
      <c r="E50" s="8" t="s">
        <v>227</v>
      </c>
      <c r="F50" s="23">
        <v>2.8194288200000002</v>
      </c>
      <c r="G50" s="9">
        <f t="shared" si="2"/>
        <v>8.7261499105169102E-2</v>
      </c>
      <c r="H50" s="9">
        <f t="shared" si="3"/>
        <v>4.2751833496130799E-2</v>
      </c>
    </row>
    <row r="51" spans="3:8" ht="23">
      <c r="C51" s="7">
        <v>47</v>
      </c>
      <c r="D51" s="7">
        <v>72165000</v>
      </c>
      <c r="E51" s="8" t="s">
        <v>228</v>
      </c>
      <c r="F51" s="23">
        <v>2.7242182800000001</v>
      </c>
      <c r="G51" s="9">
        <f t="shared" si="2"/>
        <v>8.4314726910716994E-2</v>
      </c>
      <c r="H51" s="9">
        <f t="shared" si="3"/>
        <v>4.13081279043164E-2</v>
      </c>
    </row>
    <row r="52" spans="3:8">
      <c r="C52" s="7">
        <v>48</v>
      </c>
      <c r="D52" s="7">
        <v>72043000</v>
      </c>
      <c r="E52" s="8" t="s">
        <v>229</v>
      </c>
      <c r="F52" s="23">
        <v>2.7171163699999998</v>
      </c>
      <c r="G52" s="9">
        <f t="shared" si="2"/>
        <v>8.4094922350050796E-2</v>
      </c>
      <c r="H52" s="9">
        <f t="shared" si="3"/>
        <v>4.1200439541457003E-2</v>
      </c>
    </row>
    <row r="53" spans="3:8">
      <c r="C53" s="7">
        <v>49</v>
      </c>
      <c r="D53" s="7">
        <v>87012120</v>
      </c>
      <c r="E53" s="8" t="s">
        <v>159</v>
      </c>
      <c r="F53" s="23">
        <v>2.6852159499999999</v>
      </c>
      <c r="G53" s="9">
        <f t="shared" si="2"/>
        <v>8.3107602346957202E-2</v>
      </c>
      <c r="H53" s="9">
        <f t="shared" si="3"/>
        <v>4.0716724033329099E-2</v>
      </c>
    </row>
    <row r="54" spans="3:8">
      <c r="C54" s="7">
        <v>50</v>
      </c>
      <c r="D54" s="7">
        <v>85446090</v>
      </c>
      <c r="E54" s="8" t="s">
        <v>230</v>
      </c>
      <c r="F54" s="23">
        <v>2.6625369800000001</v>
      </c>
      <c r="G54" s="9">
        <f t="shared" si="2"/>
        <v>8.2405686800686703E-2</v>
      </c>
      <c r="H54" s="9">
        <f t="shared" si="3"/>
        <v>4.03728361002747E-2</v>
      </c>
    </row>
    <row r="55" spans="3:8">
      <c r="E55" s="5" t="s">
        <v>231</v>
      </c>
      <c r="F55" s="17">
        <v>1569.3889233499999</v>
      </c>
      <c r="G55" s="17">
        <f>SUM(G5:G54)</f>
        <v>48.5726857720665</v>
      </c>
      <c r="H55" s="33">
        <f>SUM(H5:H54)</f>
        <v>23.797108643349699</v>
      </c>
    </row>
    <row r="56" spans="3:8">
      <c r="E56" s="5" t="s">
        <v>232</v>
      </c>
      <c r="F56" s="17">
        <v>1661.6222888249999</v>
      </c>
      <c r="G56" s="17">
        <f>G57-G55</f>
        <v>51.4273142279335</v>
      </c>
      <c r="H56" s="10">
        <f>(F56/F59)*100</f>
        <v>25.195670456864399</v>
      </c>
    </row>
    <row r="57" spans="3:8">
      <c r="E57" s="5" t="s">
        <v>233</v>
      </c>
      <c r="F57" s="17">
        <v>3231.0112121749999</v>
      </c>
      <c r="G57" s="10">
        <v>100</v>
      </c>
      <c r="H57" s="10">
        <f>(F57/F59)*100</f>
        <v>48.992779100214101</v>
      </c>
    </row>
    <row r="58" spans="3:8">
      <c r="E58" s="5" t="s">
        <v>234</v>
      </c>
      <c r="F58" s="17">
        <v>3363.8610761800001</v>
      </c>
      <c r="G58" s="10"/>
      <c r="H58" s="10">
        <f>(F58/F59)*100</f>
        <v>51.007220899785899</v>
      </c>
    </row>
    <row r="59" spans="3:8">
      <c r="E59" s="5" t="s">
        <v>8</v>
      </c>
      <c r="F59" s="17">
        <v>6594.8722883549999</v>
      </c>
      <c r="G59" s="10"/>
      <c r="H59" s="10">
        <v>100</v>
      </c>
    </row>
  </sheetData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3"/>
  <sheetViews>
    <sheetView tabSelected="1" topLeftCell="A4" workbookViewId="0">
      <selection activeCell="K28" sqref="K28"/>
    </sheetView>
  </sheetViews>
  <sheetFormatPr defaultColWidth="8.7265625" defaultRowHeight="11.5"/>
  <cols>
    <col min="1" max="1" width="8.7265625" style="2"/>
    <col min="2" max="2" width="15.7265625" style="2" customWidth="1"/>
    <col min="3" max="4" width="11.1796875" style="2" customWidth="1"/>
    <col min="5" max="5" width="8.7265625" style="2"/>
    <col min="6" max="6" width="13.26953125" style="2" customWidth="1"/>
    <col min="7" max="7" width="8.7265625" style="2"/>
    <col min="8" max="8" width="10.1796875" style="2" customWidth="1"/>
    <col min="9" max="9" width="8.7265625" style="2"/>
    <col min="10" max="10" width="9.1796875" style="2" customWidth="1"/>
    <col min="11" max="16384" width="8.7265625" style="2"/>
  </cols>
  <sheetData>
    <row r="3" spans="2:10">
      <c r="B3" s="4" t="s">
        <v>66</v>
      </c>
      <c r="C3" s="18" t="s">
        <v>67</v>
      </c>
      <c r="D3" s="18" t="s">
        <v>8</v>
      </c>
      <c r="F3" s="13" t="s">
        <v>66</v>
      </c>
      <c r="G3" s="101" t="s">
        <v>67</v>
      </c>
      <c r="H3" s="103"/>
      <c r="I3" s="102" t="s">
        <v>8</v>
      </c>
      <c r="J3" s="102"/>
    </row>
    <row r="4" spans="2:10" ht="31">
      <c r="B4" s="4" t="s">
        <v>235</v>
      </c>
      <c r="C4" s="6" t="s">
        <v>236</v>
      </c>
      <c r="D4" s="6" t="s">
        <v>237</v>
      </c>
      <c r="F4" s="13" t="s">
        <v>235</v>
      </c>
      <c r="G4" s="6" t="s">
        <v>123</v>
      </c>
      <c r="H4" s="19" t="s">
        <v>55</v>
      </c>
      <c r="I4" s="6" t="s">
        <v>123</v>
      </c>
      <c r="J4" s="14" t="s">
        <v>55</v>
      </c>
    </row>
    <row r="5" spans="2:10">
      <c r="B5" s="20" t="s">
        <v>238</v>
      </c>
      <c r="C5" s="21">
        <v>5641203617.941</v>
      </c>
      <c r="D5" s="21">
        <v>1619443745</v>
      </c>
      <c r="F5" s="22" t="s">
        <v>238</v>
      </c>
      <c r="G5" s="23">
        <v>5641.2036179409997</v>
      </c>
      <c r="H5" s="24">
        <v>85.539239749967393</v>
      </c>
      <c r="I5" s="23">
        <v>1619.443745</v>
      </c>
      <c r="J5" s="28">
        <v>31.685482619219879</v>
      </c>
    </row>
    <row r="6" spans="2:10">
      <c r="B6" s="20" t="s">
        <v>239</v>
      </c>
      <c r="C6" s="21">
        <v>710177209.15100002</v>
      </c>
      <c r="D6" s="21">
        <v>55081524.619999997</v>
      </c>
      <c r="F6" s="22" t="s">
        <v>239</v>
      </c>
      <c r="G6" s="23">
        <v>710.17720915100006</v>
      </c>
      <c r="H6" s="24">
        <v>10.768627171217538</v>
      </c>
      <c r="I6" s="23">
        <v>55.081524619999996</v>
      </c>
      <c r="J6" s="28">
        <v>1.0777062780820099</v>
      </c>
    </row>
    <row r="7" spans="2:10">
      <c r="B7" s="20" t="s">
        <v>240</v>
      </c>
      <c r="C7" s="21">
        <v>243491461.264</v>
      </c>
      <c r="D7" s="21">
        <v>3436470716.9699998</v>
      </c>
      <c r="F7" s="22" t="s">
        <v>240</v>
      </c>
      <c r="G7" s="23">
        <v>243.49146126400001</v>
      </c>
      <c r="H7" s="24">
        <v>3.6921330788150666</v>
      </c>
      <c r="I7" s="23">
        <v>3436.47071697</v>
      </c>
      <c r="J7" s="28">
        <v>67.236811102698113</v>
      </c>
    </row>
    <row r="8" spans="2:10">
      <c r="B8" s="4" t="s">
        <v>68</v>
      </c>
      <c r="C8" s="25">
        <v>6594872288.3559999</v>
      </c>
      <c r="D8" s="25">
        <v>5110995986.5900002</v>
      </c>
      <c r="F8" s="13" t="s">
        <v>68</v>
      </c>
      <c r="G8" s="26">
        <v>6594.8722883560004</v>
      </c>
      <c r="H8" s="27">
        <v>100</v>
      </c>
      <c r="I8" s="26">
        <v>5110.99598659</v>
      </c>
      <c r="J8" s="29">
        <v>100</v>
      </c>
    </row>
    <row r="10" spans="2:10">
      <c r="C10" s="1"/>
      <c r="D10" s="1"/>
      <c r="F10" s="4" t="s">
        <v>235</v>
      </c>
      <c r="G10" s="18" t="s">
        <v>67</v>
      </c>
      <c r="H10" s="18" t="s">
        <v>8</v>
      </c>
    </row>
    <row r="11" spans="2:10">
      <c r="C11" s="1"/>
      <c r="D11" s="1"/>
      <c r="F11" s="20" t="s">
        <v>241</v>
      </c>
      <c r="G11" s="9">
        <v>85.539239749967393</v>
      </c>
      <c r="H11" s="9">
        <v>31.685482619219901</v>
      </c>
    </row>
    <row r="12" spans="2:10">
      <c r="F12" s="20" t="s">
        <v>242</v>
      </c>
      <c r="G12" s="9">
        <v>10.768627171217499</v>
      </c>
      <c r="H12" s="9">
        <v>1.0777062780820099</v>
      </c>
    </row>
    <row r="13" spans="2:10">
      <c r="F13" s="20" t="s">
        <v>243</v>
      </c>
      <c r="G13" s="9">
        <v>3.6921330788150701</v>
      </c>
      <c r="H13" s="9">
        <v>67.236811102698098</v>
      </c>
    </row>
  </sheetData>
  <mergeCells count="2"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4"/>
  <sheetViews>
    <sheetView topLeftCell="A6" workbookViewId="0">
      <selection activeCell="J14" sqref="J14"/>
    </sheetView>
  </sheetViews>
  <sheetFormatPr defaultColWidth="9" defaultRowHeight="11.5"/>
  <cols>
    <col min="1" max="2" width="8.7265625" style="2"/>
    <col min="3" max="3" width="8.453125" style="2" customWidth="1"/>
    <col min="4" max="4" width="9" style="2" customWidth="1"/>
    <col min="5" max="5" width="6.08984375" style="2" customWidth="1"/>
    <col min="6" max="6" width="9" style="2" customWidth="1"/>
    <col min="7" max="7" width="9.81640625" style="2" customWidth="1"/>
    <col min="8" max="8" width="8" style="2" customWidth="1"/>
    <col min="9" max="9" width="6.90625" style="2" customWidth="1"/>
    <col min="10" max="10" width="8.453125" style="2" customWidth="1"/>
    <col min="11" max="16376" width="8.7265625" style="2"/>
    <col min="16377" max="16384" width="9" style="2"/>
  </cols>
  <sheetData>
    <row r="1" spans="2:10" ht="21">
      <c r="B1" s="45" t="s">
        <v>11</v>
      </c>
      <c r="C1" s="88" t="s">
        <v>12</v>
      </c>
      <c r="D1" s="88" t="s">
        <v>13</v>
      </c>
      <c r="E1" s="88" t="s">
        <v>14</v>
      </c>
      <c r="F1" s="88" t="s">
        <v>15</v>
      </c>
      <c r="G1" s="88" t="s">
        <v>16</v>
      </c>
      <c r="H1" s="88" t="s">
        <v>17</v>
      </c>
      <c r="I1" s="88" t="s">
        <v>8</v>
      </c>
      <c r="J1" s="88" t="s">
        <v>9</v>
      </c>
    </row>
    <row r="2" spans="2:10">
      <c r="B2" s="2" t="s">
        <v>18</v>
      </c>
      <c r="C2" s="77">
        <v>6029.7298930110001</v>
      </c>
      <c r="D2" s="77">
        <v>5749.0937200799999</v>
      </c>
      <c r="E2" s="77">
        <v>279.08018549299999</v>
      </c>
      <c r="F2" s="77">
        <v>1.5559874380000001</v>
      </c>
      <c r="G2" s="77">
        <v>6969.48261585</v>
      </c>
      <c r="H2" s="77">
        <v>0</v>
      </c>
      <c r="I2" s="77">
        <v>6969.48261585</v>
      </c>
      <c r="J2" s="77">
        <v>939.75272283900097</v>
      </c>
    </row>
    <row r="3" spans="2:10">
      <c r="B3" s="2" t="s">
        <v>19</v>
      </c>
      <c r="C3" s="77">
        <v>7004.5683934770004</v>
      </c>
      <c r="D3" s="77">
        <v>6709.7366724599997</v>
      </c>
      <c r="E3" s="77">
        <v>293.24169017700001</v>
      </c>
      <c r="F3" s="77">
        <v>1.5900308400000001</v>
      </c>
      <c r="G3" s="77">
        <v>6097.3588886199996</v>
      </c>
      <c r="H3" s="77">
        <v>6.0566194299999996</v>
      </c>
      <c r="I3" s="77">
        <v>6103.4155080500004</v>
      </c>
      <c r="J3" s="77">
        <v>-901.152885427</v>
      </c>
    </row>
    <row r="4" spans="2:10">
      <c r="B4" s="2" t="s">
        <v>20</v>
      </c>
      <c r="C4" s="77">
        <v>7272.6188875099997</v>
      </c>
      <c r="D4" s="77">
        <v>6954.4458364490001</v>
      </c>
      <c r="E4" s="77">
        <v>316.26522620200001</v>
      </c>
      <c r="F4" s="77">
        <v>1.907824859</v>
      </c>
      <c r="G4" s="77">
        <v>8423.5792280599999</v>
      </c>
      <c r="H4" s="77">
        <v>5.6903868299999996</v>
      </c>
      <c r="I4" s="77">
        <v>8429.2696148899995</v>
      </c>
      <c r="J4" s="77">
        <v>1156.65072738</v>
      </c>
    </row>
    <row r="5" spans="2:10">
      <c r="B5" s="48" t="s">
        <v>21</v>
      </c>
      <c r="C5" s="68">
        <v>20306.917173998001</v>
      </c>
      <c r="D5" s="68">
        <v>19413.276228989998</v>
      </c>
      <c r="E5" s="68">
        <v>888.58710187099996</v>
      </c>
      <c r="F5" s="68">
        <v>5.0538431370000003</v>
      </c>
      <c r="G5" s="68">
        <v>21490.420732530001</v>
      </c>
      <c r="H5" s="68">
        <v>11.747006259999999</v>
      </c>
      <c r="I5" s="68">
        <v>21502.167738790002</v>
      </c>
      <c r="J5" s="68">
        <v>1195.250564792</v>
      </c>
    </row>
    <row r="6" spans="2:10">
      <c r="B6" s="2" t="s">
        <v>22</v>
      </c>
      <c r="C6" s="77">
        <v>6216.0414840430003</v>
      </c>
      <c r="D6" s="77">
        <v>5937.9356287589999</v>
      </c>
      <c r="E6" s="77">
        <v>276.726105835</v>
      </c>
      <c r="F6" s="77">
        <v>1.379749449</v>
      </c>
      <c r="G6" s="77">
        <v>6633.6400281300002</v>
      </c>
      <c r="H6" s="77">
        <v>2.7011993599999999</v>
      </c>
      <c r="I6" s="77">
        <v>6636.3412274900002</v>
      </c>
      <c r="J6" s="77">
        <v>420.29974344700003</v>
      </c>
    </row>
    <row r="7" spans="2:10">
      <c r="B7" s="2" t="s">
        <v>23</v>
      </c>
      <c r="C7" s="77">
        <v>6842.4152916989997</v>
      </c>
      <c r="D7" s="77">
        <v>6529.0012998410002</v>
      </c>
      <c r="E7" s="77">
        <v>312.30327797799998</v>
      </c>
      <c r="F7" s="77">
        <v>1.11071388</v>
      </c>
      <c r="G7" s="77">
        <v>8923.5787016600007</v>
      </c>
      <c r="H7" s="77">
        <v>3.4004051799999999</v>
      </c>
      <c r="I7" s="77">
        <v>8926.9791068400009</v>
      </c>
      <c r="J7" s="77">
        <v>2084.5638151409998</v>
      </c>
    </row>
    <row r="8" spans="2:10">
      <c r="B8" s="2" t="s">
        <v>24</v>
      </c>
      <c r="C8" s="77">
        <v>6948.2292573900004</v>
      </c>
      <c r="D8" s="77">
        <v>6622.0930657299996</v>
      </c>
      <c r="E8" s="77">
        <v>324.06379290000001</v>
      </c>
      <c r="F8" s="77">
        <v>2.07239876</v>
      </c>
      <c r="G8" s="77">
        <v>7607.4519321899998</v>
      </c>
      <c r="H8" s="77">
        <v>0.51335445000000002</v>
      </c>
      <c r="I8" s="77">
        <v>7607.9652866400002</v>
      </c>
      <c r="J8" s="77">
        <v>659.73602925</v>
      </c>
    </row>
    <row r="9" spans="2:10">
      <c r="B9" s="48" t="s">
        <v>25</v>
      </c>
      <c r="C9" s="68">
        <v>20006.686033131999</v>
      </c>
      <c r="D9" s="68">
        <v>19089.029994330998</v>
      </c>
      <c r="E9" s="68">
        <v>913.09317671199994</v>
      </c>
      <c r="F9" s="68">
        <v>4.5628620890000002</v>
      </c>
      <c r="G9" s="68">
        <v>23164.670661979999</v>
      </c>
      <c r="H9" s="68">
        <v>6.6149589899999999</v>
      </c>
      <c r="I9" s="68">
        <v>23171.28562097</v>
      </c>
      <c r="J9" s="68">
        <v>3164.5995878379999</v>
      </c>
    </row>
    <row r="10" spans="2:10">
      <c r="B10" s="2" t="s">
        <v>26</v>
      </c>
      <c r="C10" s="77">
        <v>7175.1913527409997</v>
      </c>
      <c r="D10" s="77">
        <v>6855.2590045999996</v>
      </c>
      <c r="E10" s="77">
        <v>318.23769954099998</v>
      </c>
      <c r="F10" s="77">
        <v>1.6946486000000001</v>
      </c>
      <c r="G10" s="77">
        <v>8211.4596397400001</v>
      </c>
      <c r="H10" s="77">
        <v>6.2381590000000001E-2</v>
      </c>
      <c r="I10" s="77">
        <v>8211.5220213299999</v>
      </c>
      <c r="J10" s="77">
        <v>1036.330668589</v>
      </c>
    </row>
    <row r="11" spans="2:10">
      <c r="B11" s="2" t="s">
        <v>27</v>
      </c>
      <c r="C11" s="77">
        <v>7199.3523320370005</v>
      </c>
      <c r="D11" s="77">
        <v>6863.7825263499999</v>
      </c>
      <c r="E11" s="77">
        <v>333.667399139</v>
      </c>
      <c r="F11" s="77">
        <v>1.9024065480000001</v>
      </c>
      <c r="G11" s="77">
        <v>7835.9493641199997</v>
      </c>
      <c r="H11" s="77">
        <v>0.45775627000000002</v>
      </c>
      <c r="I11" s="77">
        <v>7836.4071203900003</v>
      </c>
      <c r="J11" s="77">
        <v>637.05478835300096</v>
      </c>
    </row>
    <row r="12" spans="2:10">
      <c r="B12" s="2" t="s">
        <v>28</v>
      </c>
      <c r="C12" s="77">
        <v>8492.6889691939996</v>
      </c>
      <c r="D12" s="77">
        <v>8149.0271965499996</v>
      </c>
      <c r="E12" s="77">
        <v>342.05843374400001</v>
      </c>
      <c r="F12" s="77">
        <v>1.6033389</v>
      </c>
      <c r="G12" s="77">
        <v>5121.5850535600002</v>
      </c>
      <c r="H12" s="77">
        <v>0.10652557</v>
      </c>
      <c r="I12" s="77">
        <v>5121.6915791299998</v>
      </c>
      <c r="J12" s="77">
        <v>-3370.9973900639998</v>
      </c>
    </row>
    <row r="13" spans="2:10">
      <c r="B13" s="48" t="s">
        <v>29</v>
      </c>
      <c r="C13" s="68">
        <v>22867.232653972002</v>
      </c>
      <c r="D13" s="68">
        <v>21868.068727499998</v>
      </c>
      <c r="E13" s="68">
        <v>993.96353242299995</v>
      </c>
      <c r="F13" s="68">
        <v>5.2003940489999998</v>
      </c>
      <c r="G13" s="68">
        <v>21168.994057420001</v>
      </c>
      <c r="H13" s="68">
        <v>0.62666343000000002</v>
      </c>
      <c r="I13" s="68">
        <v>21169.620720850002</v>
      </c>
      <c r="J13" s="68">
        <v>-1697.611933122</v>
      </c>
    </row>
    <row r="14" spans="2:10">
      <c r="B14" s="2" t="s">
        <v>30</v>
      </c>
      <c r="C14" s="77">
        <v>8601.5196449659998</v>
      </c>
      <c r="D14" s="77">
        <v>8245.1436920809992</v>
      </c>
      <c r="E14" s="77">
        <v>354.814062906</v>
      </c>
      <c r="F14" s="77">
        <v>1.561889979</v>
      </c>
      <c r="G14" s="77">
        <v>3954.1204069</v>
      </c>
      <c r="H14" s="77">
        <v>3.6942779099999998</v>
      </c>
      <c r="I14" s="77">
        <v>3957.81468481</v>
      </c>
      <c r="J14" s="77">
        <v>-4643.7049601560002</v>
      </c>
    </row>
    <row r="15" spans="2:10">
      <c r="B15" s="2" t="s">
        <v>31</v>
      </c>
      <c r="C15" s="77">
        <v>9739.5963472599997</v>
      </c>
      <c r="D15" s="77">
        <v>9365.9107483989992</v>
      </c>
      <c r="E15" s="77">
        <v>370.930962642</v>
      </c>
      <c r="F15" s="77">
        <v>2.754636219</v>
      </c>
      <c r="G15" s="77">
        <v>3242.9763024600002</v>
      </c>
      <c r="H15" s="77">
        <v>0.44479400000000002</v>
      </c>
      <c r="I15" s="77">
        <v>3243.4210964600002</v>
      </c>
      <c r="J15" s="77">
        <v>-6496.1752508</v>
      </c>
    </row>
    <row r="16" spans="2:10">
      <c r="B16" s="2" t="s">
        <v>32</v>
      </c>
      <c r="C16" s="77">
        <v>6690.2669245300003</v>
      </c>
      <c r="D16" s="77">
        <v>6392.935039299</v>
      </c>
      <c r="E16" s="77">
        <v>295.34941667700002</v>
      </c>
      <c r="F16" s="77">
        <v>1.982468554</v>
      </c>
      <c r="G16" s="77">
        <v>5067.5786103099999</v>
      </c>
      <c r="H16" s="77">
        <v>0.81974241999999997</v>
      </c>
      <c r="I16" s="77">
        <v>5068.3983527299997</v>
      </c>
      <c r="J16" s="77">
        <v>-1621.8685717999999</v>
      </c>
    </row>
    <row r="17" spans="2:10">
      <c r="B17" s="48" t="s">
        <v>33</v>
      </c>
      <c r="C17" s="68">
        <v>25031.382916756</v>
      </c>
      <c r="D17" s="68">
        <v>24003.989479779</v>
      </c>
      <c r="E17" s="68">
        <v>1021.094442225</v>
      </c>
      <c r="F17" s="68">
        <v>6.2989947519999996</v>
      </c>
      <c r="G17" s="68">
        <v>12264.675319669999</v>
      </c>
      <c r="H17" s="68">
        <v>4.95881433</v>
      </c>
      <c r="I17" s="68">
        <v>12269.634134</v>
      </c>
      <c r="J17" s="68">
        <v>-12761.748782756</v>
      </c>
    </row>
    <row r="18" spans="2:10">
      <c r="B18" s="48" t="s">
        <v>34</v>
      </c>
      <c r="C18" s="68">
        <v>88212.218777856993</v>
      </c>
      <c r="D18" s="68">
        <v>84374.364430600006</v>
      </c>
      <c r="E18" s="68">
        <v>3816.7382532309998</v>
      </c>
      <c r="F18" s="68">
        <v>21.116094025999999</v>
      </c>
      <c r="G18" s="68">
        <v>78088.760771600006</v>
      </c>
      <c r="H18" s="68">
        <v>23.947443010000001</v>
      </c>
      <c r="I18" s="68">
        <v>78112.70821461</v>
      </c>
      <c r="J18" s="68">
        <v>-10099.510563247</v>
      </c>
    </row>
    <row r="19" spans="2:10">
      <c r="B19" s="2" t="s">
        <v>35</v>
      </c>
      <c r="C19" s="77">
        <v>7745.4486089379998</v>
      </c>
      <c r="D19" s="77">
        <v>7425.16905838</v>
      </c>
      <c r="E19" s="77">
        <v>318.03892257899997</v>
      </c>
      <c r="F19" s="77">
        <v>2.2406279790000001</v>
      </c>
      <c r="G19" s="77">
        <v>6299.7645379200003</v>
      </c>
      <c r="H19" s="77">
        <v>7.6336499999999996E-3</v>
      </c>
      <c r="I19" s="77">
        <v>6299.77217157</v>
      </c>
      <c r="J19" s="77">
        <v>-1445.6764373680001</v>
      </c>
    </row>
    <row r="20" spans="2:10">
      <c r="B20" s="2" t="s">
        <v>19</v>
      </c>
      <c r="C20" s="77">
        <v>7497.1446163580003</v>
      </c>
      <c r="D20" s="77">
        <v>7163.8796881810003</v>
      </c>
      <c r="E20" s="77">
        <v>331.48211314600002</v>
      </c>
      <c r="F20" s="77">
        <v>1.7828150309999999</v>
      </c>
      <c r="G20" s="77">
        <v>4557.00739591</v>
      </c>
      <c r="H20" s="77">
        <v>0.23097439</v>
      </c>
      <c r="I20" s="77">
        <v>4557.2383702999996</v>
      </c>
      <c r="J20" s="77">
        <v>-2939.9062460579999</v>
      </c>
    </row>
    <row r="21" spans="2:10">
      <c r="B21" s="2" t="s">
        <v>20</v>
      </c>
      <c r="C21" s="77">
        <v>7208.9901771710001</v>
      </c>
      <c r="D21" s="77">
        <v>6905.2750054600001</v>
      </c>
      <c r="E21" s="77">
        <v>301.81351305099997</v>
      </c>
      <c r="F21" s="77">
        <v>1.9016586600000001</v>
      </c>
      <c r="G21" s="77">
        <v>6853.7822197400001</v>
      </c>
      <c r="H21" s="77">
        <v>14.367109770000001</v>
      </c>
      <c r="I21" s="77">
        <v>6868.1493295099999</v>
      </c>
      <c r="J21" s="77">
        <v>-340.84084766099897</v>
      </c>
    </row>
    <row r="22" spans="2:10">
      <c r="B22" s="48" t="s">
        <v>21</v>
      </c>
      <c r="C22" s="68">
        <v>22451.583402468001</v>
      </c>
      <c r="D22" s="68">
        <v>21494.323752019998</v>
      </c>
      <c r="E22" s="68">
        <v>951.33454877700001</v>
      </c>
      <c r="F22" s="68">
        <v>5.9251016710000002</v>
      </c>
      <c r="G22" s="68">
        <v>17710.554153569999</v>
      </c>
      <c r="H22" s="68">
        <v>14.60571781</v>
      </c>
      <c r="I22" s="68">
        <v>17725.159871380001</v>
      </c>
      <c r="J22" s="68">
        <v>-4726.4235310880003</v>
      </c>
    </row>
    <row r="23" spans="2:10">
      <c r="B23" s="2" t="s">
        <v>22</v>
      </c>
      <c r="C23" s="77">
        <v>8137.9915595949997</v>
      </c>
      <c r="D23" s="77">
        <v>7752.6145121500003</v>
      </c>
      <c r="E23" s="77">
        <v>382.86776321500002</v>
      </c>
      <c r="F23" s="77">
        <v>2.50928423</v>
      </c>
      <c r="G23" s="77">
        <v>6484.5180925100003</v>
      </c>
      <c r="H23" s="77">
        <v>14.41157471</v>
      </c>
      <c r="I23" s="77">
        <v>6498.9296672199998</v>
      </c>
      <c r="J23" s="77">
        <v>-1639.0618923750001</v>
      </c>
    </row>
    <row r="24" spans="2:10">
      <c r="B24" s="2" t="s">
        <v>23</v>
      </c>
      <c r="C24" s="77">
        <v>8553.3865413889998</v>
      </c>
      <c r="D24" s="77">
        <v>8205.9983802299994</v>
      </c>
      <c r="E24" s="77">
        <v>345.10147921700002</v>
      </c>
      <c r="F24" s="77">
        <v>2.286681942</v>
      </c>
      <c r="G24" s="77">
        <v>6967.8588717900002</v>
      </c>
      <c r="H24" s="77">
        <v>5.1212229999999997E-2</v>
      </c>
      <c r="I24" s="77">
        <v>6967.9100840199999</v>
      </c>
      <c r="J24" s="77">
        <v>-1585.4764573689999</v>
      </c>
    </row>
    <row r="25" spans="2:10">
      <c r="B25" s="2" t="s">
        <v>24</v>
      </c>
      <c r="C25" s="77">
        <v>8391.8168941130007</v>
      </c>
      <c r="D25" s="77">
        <v>8051.7190634600001</v>
      </c>
      <c r="E25" s="77">
        <v>337.08183856099998</v>
      </c>
      <c r="F25" s="77">
        <v>3.0159920919999998</v>
      </c>
      <c r="G25" s="77">
        <v>6018.39304567</v>
      </c>
      <c r="H25" s="77">
        <v>0.36133712000000001</v>
      </c>
      <c r="I25" s="77">
        <v>6018.7543827899999</v>
      </c>
      <c r="J25" s="77">
        <v>-2373.0625113229999</v>
      </c>
    </row>
    <row r="26" spans="2:10">
      <c r="B26" s="48" t="s">
        <v>25</v>
      </c>
      <c r="C26" s="68">
        <v>25083.194995096001</v>
      </c>
      <c r="D26" s="68">
        <v>24010.33195584</v>
      </c>
      <c r="E26" s="68">
        <v>1065.0510809919999</v>
      </c>
      <c r="F26" s="68">
        <v>7.8119582640000003</v>
      </c>
      <c r="G26" s="68">
        <v>19470.770009970001</v>
      </c>
      <c r="H26" s="68">
        <v>14.824124060000001</v>
      </c>
      <c r="I26" s="68">
        <v>19485.594134030001</v>
      </c>
      <c r="J26" s="68">
        <v>-5597.6008610660001</v>
      </c>
    </row>
    <row r="27" spans="2:10">
      <c r="B27" s="2" t="s">
        <v>26</v>
      </c>
      <c r="C27" s="77">
        <v>7192.1041983340001</v>
      </c>
      <c r="D27" s="77">
        <v>6834.5284041699997</v>
      </c>
      <c r="E27" s="77">
        <v>355.56717680100002</v>
      </c>
      <c r="F27" s="77">
        <v>2.0086173629999999</v>
      </c>
      <c r="G27" s="77">
        <v>3845.25407791</v>
      </c>
      <c r="H27" s="77">
        <v>52.433058420000002</v>
      </c>
      <c r="I27" s="77">
        <v>3897.6871363300002</v>
      </c>
      <c r="J27" s="77">
        <v>-3294.4170620039999</v>
      </c>
    </row>
    <row r="28" spans="2:10">
      <c r="B28" s="2" t="s">
        <v>27</v>
      </c>
      <c r="C28" s="77">
        <v>8864.5991308979992</v>
      </c>
      <c r="D28" s="77">
        <v>8481.4730359690002</v>
      </c>
      <c r="E28" s="77">
        <v>381.40718055100001</v>
      </c>
      <c r="F28" s="77">
        <v>1.718914378</v>
      </c>
      <c r="G28" s="77">
        <v>4246.3642566400003</v>
      </c>
      <c r="H28" s="77">
        <v>1.0938099999999999E-2</v>
      </c>
      <c r="I28" s="77">
        <v>4246.3751947399996</v>
      </c>
      <c r="J28" s="77">
        <v>-4618.2239361579996</v>
      </c>
    </row>
    <row r="29" spans="2:10">
      <c r="B29" s="2" t="s">
        <v>28</v>
      </c>
      <c r="C29" s="77">
        <v>8117.8333536749997</v>
      </c>
      <c r="D29" s="77">
        <v>7776.5157041510001</v>
      </c>
      <c r="E29" s="77">
        <v>339.63949198900002</v>
      </c>
      <c r="F29" s="77">
        <v>1.678157535</v>
      </c>
      <c r="G29" s="77">
        <v>4081.41600905</v>
      </c>
      <c r="H29" s="77">
        <v>1.63112663</v>
      </c>
      <c r="I29" s="77">
        <v>4083.0471356799999</v>
      </c>
      <c r="J29" s="77">
        <v>-4034.7862179949998</v>
      </c>
    </row>
    <row r="30" spans="2:10">
      <c r="B30" s="48" t="s">
        <v>29</v>
      </c>
      <c r="C30" s="68">
        <v>24174.536682907001</v>
      </c>
      <c r="D30" s="68">
        <v>23092.517144291</v>
      </c>
      <c r="E30" s="68">
        <v>1076.6138493399999</v>
      </c>
      <c r="F30" s="68">
        <v>5.4056892760000004</v>
      </c>
      <c r="G30" s="68">
        <v>12173.0343436</v>
      </c>
      <c r="H30" s="68">
        <v>54.075123150000003</v>
      </c>
      <c r="I30" s="68">
        <v>12227.10946675</v>
      </c>
      <c r="J30" s="68">
        <v>-11947.427216157001</v>
      </c>
    </row>
    <row r="31" spans="2:10">
      <c r="B31" s="2" t="s">
        <v>30</v>
      </c>
      <c r="C31" s="77">
        <v>8507.7501607989998</v>
      </c>
      <c r="D31" s="77">
        <v>8104.4523548810002</v>
      </c>
      <c r="E31" s="77">
        <v>401.38757021599997</v>
      </c>
      <c r="F31" s="77">
        <v>1.910235702</v>
      </c>
      <c r="G31" s="77">
        <v>4341.3825422099999</v>
      </c>
      <c r="H31" s="77">
        <v>3.0157719999999999E-2</v>
      </c>
      <c r="I31" s="77">
        <v>4341.4126999299997</v>
      </c>
      <c r="J31" s="77">
        <v>-4166.3374608690001</v>
      </c>
    </row>
    <row r="32" spans="2:10">
      <c r="B32" s="41" t="s">
        <v>31</v>
      </c>
      <c r="C32" s="80">
        <v>9415.5680579420005</v>
      </c>
      <c r="D32" s="80">
        <v>8994.7854804689996</v>
      </c>
      <c r="E32" s="80">
        <v>418.41273058299998</v>
      </c>
      <c r="F32" s="80">
        <v>2.3698468899999998</v>
      </c>
      <c r="G32" s="80">
        <v>4407.9781229600003</v>
      </c>
      <c r="H32" s="80">
        <v>0.70773514000000004</v>
      </c>
      <c r="I32" s="80">
        <v>4408.6858580999997</v>
      </c>
      <c r="J32" s="80">
        <v>-5006.8821998419999</v>
      </c>
    </row>
    <row r="33" spans="2:10">
      <c r="B33" s="41" t="s">
        <v>32</v>
      </c>
      <c r="C33" s="80">
        <v>8247.8115954599998</v>
      </c>
      <c r="D33" s="80">
        <v>7886.6040817789999</v>
      </c>
      <c r="E33" s="80">
        <v>358.151787829</v>
      </c>
      <c r="F33" s="80">
        <v>3.0557258520000001</v>
      </c>
      <c r="G33" s="80">
        <v>5156.5007393400001</v>
      </c>
      <c r="H33" s="80">
        <v>0</v>
      </c>
      <c r="I33" s="80">
        <v>5156.5007393400001</v>
      </c>
      <c r="J33" s="80">
        <v>-3091.3108561200002</v>
      </c>
    </row>
    <row r="34" spans="2:10">
      <c r="B34" s="48" t="s">
        <v>33</v>
      </c>
      <c r="C34" s="68">
        <v>26171.129814200998</v>
      </c>
      <c r="D34" s="68">
        <v>24985.841917131002</v>
      </c>
      <c r="E34" s="68">
        <v>1177.952088627</v>
      </c>
      <c r="F34" s="68">
        <v>7.3358084430000003</v>
      </c>
      <c r="G34" s="68">
        <v>13905.86140451</v>
      </c>
      <c r="H34" s="68">
        <v>0.73789285999999998</v>
      </c>
      <c r="I34" s="68">
        <v>13906.599297369999</v>
      </c>
      <c r="J34" s="68">
        <v>-12264.530516831001</v>
      </c>
    </row>
    <row r="35" spans="2:10">
      <c r="B35" s="48" t="s">
        <v>36</v>
      </c>
      <c r="C35" s="68">
        <v>97880.444894671993</v>
      </c>
      <c r="D35" s="68">
        <v>93583.014769279995</v>
      </c>
      <c r="E35" s="68">
        <v>4270.951567737</v>
      </c>
      <c r="F35" s="68">
        <v>26.478557654999999</v>
      </c>
      <c r="G35" s="68">
        <v>63260.219911649998</v>
      </c>
      <c r="H35" s="68">
        <v>84.242857880000003</v>
      </c>
      <c r="I35" s="68">
        <v>63344.462769530001</v>
      </c>
      <c r="J35" s="68">
        <v>-34535.982125142</v>
      </c>
    </row>
    <row r="36" spans="2:10">
      <c r="B36" s="2" t="s">
        <v>37</v>
      </c>
      <c r="C36" s="77">
        <v>7055.5607992349996</v>
      </c>
      <c r="D36" s="77">
        <v>6702.5741481100004</v>
      </c>
      <c r="E36" s="77">
        <v>351.01932858200001</v>
      </c>
      <c r="F36" s="77">
        <v>1.9673225430000001</v>
      </c>
      <c r="G36" s="77">
        <v>3164.35299407</v>
      </c>
      <c r="H36" s="77">
        <v>0.03</v>
      </c>
      <c r="I36" s="77">
        <v>3164.3829940700002</v>
      </c>
      <c r="J36" s="77">
        <v>-3891.1778051649999</v>
      </c>
    </row>
    <row r="37" spans="2:10">
      <c r="B37" s="2" t="s">
        <v>19</v>
      </c>
      <c r="C37" s="77">
        <v>6908.1752015430002</v>
      </c>
      <c r="D37" s="77">
        <v>6556.55545463</v>
      </c>
      <c r="E37" s="77">
        <v>349.638191232</v>
      </c>
      <c r="F37" s="77">
        <v>1.9815556809999999</v>
      </c>
      <c r="G37" s="77">
        <v>5482.7226227399997</v>
      </c>
      <c r="H37" s="77">
        <v>8.6364300000000005E-3</v>
      </c>
      <c r="I37" s="77">
        <v>5482.7312591700002</v>
      </c>
      <c r="J37" s="77">
        <v>-1425.443942373</v>
      </c>
    </row>
    <row r="38" spans="2:10">
      <c r="B38" s="2" t="s">
        <v>20</v>
      </c>
      <c r="C38" s="77">
        <v>7695.1227671079996</v>
      </c>
      <c r="D38" s="77">
        <v>7333.7346150800004</v>
      </c>
      <c r="E38" s="77">
        <v>359.45467468099997</v>
      </c>
      <c r="F38" s="77">
        <v>1.933477347</v>
      </c>
      <c r="G38" s="77">
        <v>5904.6218324700003</v>
      </c>
      <c r="H38" s="77">
        <v>0</v>
      </c>
      <c r="I38" s="77">
        <v>5904.6218324700003</v>
      </c>
      <c r="J38" s="77">
        <v>-1790.500934638</v>
      </c>
    </row>
    <row r="39" spans="2:10">
      <c r="B39" s="48" t="s">
        <v>21</v>
      </c>
      <c r="C39" s="68">
        <v>21658.858767885999</v>
      </c>
      <c r="D39" s="68">
        <v>20592.864217820999</v>
      </c>
      <c r="E39" s="68">
        <v>1060.1121944940001</v>
      </c>
      <c r="F39" s="68">
        <v>5.8823555709999997</v>
      </c>
      <c r="G39" s="68">
        <v>14551.69744928</v>
      </c>
      <c r="H39" s="68">
        <v>3.8636429999999999E-2</v>
      </c>
      <c r="I39" s="68">
        <v>14551.736085709999</v>
      </c>
      <c r="J39" s="68">
        <v>-7107.1226821760001</v>
      </c>
    </row>
    <row r="40" spans="2:10">
      <c r="B40" s="2" t="s">
        <v>22</v>
      </c>
      <c r="C40" s="77">
        <v>6870.8604305030003</v>
      </c>
      <c r="D40" s="77">
        <v>6506.6118105699998</v>
      </c>
      <c r="E40" s="77">
        <v>360.16041166299999</v>
      </c>
      <c r="F40" s="77">
        <v>4.08820827</v>
      </c>
      <c r="G40" s="77">
        <v>8905.0469628400006</v>
      </c>
      <c r="H40" s="77">
        <v>1.3602236000000001</v>
      </c>
      <c r="I40" s="77">
        <v>8906.4071864399994</v>
      </c>
      <c r="J40" s="77">
        <v>2035.5467559369999</v>
      </c>
    </row>
    <row r="41" spans="2:10">
      <c r="B41" s="2" t="s">
        <v>23</v>
      </c>
      <c r="C41" s="77">
        <v>8505.6949952119994</v>
      </c>
      <c r="D41" s="77">
        <v>8140.4000696290004</v>
      </c>
      <c r="E41" s="77">
        <v>361.68888767300001</v>
      </c>
      <c r="F41" s="77">
        <v>3.60603791</v>
      </c>
      <c r="G41" s="77">
        <v>7295.6538806999997</v>
      </c>
      <c r="H41" s="77">
        <v>1.59923284</v>
      </c>
      <c r="I41" s="77">
        <v>7297.2531135400004</v>
      </c>
      <c r="J41" s="77">
        <v>-1208.4418816719999</v>
      </c>
    </row>
    <row r="42" spans="2:10">
      <c r="B42" s="2" t="s">
        <v>24</v>
      </c>
      <c r="C42" s="77">
        <v>6890.3082148490003</v>
      </c>
      <c r="D42" s="77">
        <v>6559.5258172209997</v>
      </c>
      <c r="E42" s="77">
        <v>328.18122834600001</v>
      </c>
      <c r="F42" s="77">
        <v>2.6011692819999999</v>
      </c>
      <c r="G42" s="77">
        <v>7578.4328099100003</v>
      </c>
      <c r="H42" s="77">
        <v>0</v>
      </c>
      <c r="I42" s="77">
        <v>7578.4328099100003</v>
      </c>
      <c r="J42" s="77">
        <v>688.12459506100004</v>
      </c>
    </row>
    <row r="43" spans="2:10">
      <c r="B43" s="48" t="s">
        <v>25</v>
      </c>
      <c r="C43" s="68">
        <v>22266.863640563999</v>
      </c>
      <c r="D43" s="68">
        <v>21206.537697420001</v>
      </c>
      <c r="E43" s="68">
        <v>1050.030527682</v>
      </c>
      <c r="F43" s="68">
        <v>10.295415461999999</v>
      </c>
      <c r="G43" s="68">
        <v>23779.133653450001</v>
      </c>
      <c r="H43" s="68">
        <v>2.9594564399999999</v>
      </c>
      <c r="I43" s="68">
        <v>23782.09310989</v>
      </c>
      <c r="J43" s="68">
        <v>1515.2294693260001</v>
      </c>
    </row>
    <row r="44" spans="2:10">
      <c r="B44" s="2" t="s">
        <v>26</v>
      </c>
      <c r="C44" s="77">
        <v>6539.3085813759999</v>
      </c>
      <c r="D44" s="77">
        <v>6221.24691497</v>
      </c>
      <c r="E44" s="77">
        <v>314.75516199899999</v>
      </c>
      <c r="F44" s="77">
        <v>3.3065044069999998</v>
      </c>
      <c r="G44" s="77">
        <v>7490.3777170800004</v>
      </c>
      <c r="H44" s="77">
        <v>0</v>
      </c>
      <c r="I44" s="77">
        <v>7490.3777170800004</v>
      </c>
      <c r="J44" s="77">
        <v>951.06913570400002</v>
      </c>
    </row>
    <row r="45" spans="2:10">
      <c r="B45" s="2" t="s">
        <v>27</v>
      </c>
      <c r="C45" s="77">
        <v>6594.8722883549999</v>
      </c>
      <c r="D45" s="77">
        <v>6255.2012156990004</v>
      </c>
      <c r="E45" s="77">
        <v>337.005650065</v>
      </c>
      <c r="F45" s="77">
        <v>2.665422591</v>
      </c>
      <c r="G45" s="77">
        <v>5109.7156202300002</v>
      </c>
      <c r="H45" s="77">
        <v>1.2803663599999999</v>
      </c>
      <c r="I45" s="77">
        <v>5110.99598659</v>
      </c>
      <c r="J45" s="77">
        <v>-1483.8763017650001</v>
      </c>
    </row>
    <row r="46" spans="2:10">
      <c r="B46" s="48" t="s">
        <v>38</v>
      </c>
      <c r="C46" s="68">
        <v>55.5637069789991</v>
      </c>
      <c r="D46" s="68">
        <v>33.954300728999399</v>
      </c>
      <c r="E46" s="68">
        <v>22.250488065999999</v>
      </c>
      <c r="F46" s="68">
        <v>-0.64108181600000003</v>
      </c>
      <c r="G46" s="68">
        <v>-2380.6620968500001</v>
      </c>
      <c r="H46" s="68">
        <v>1.2803663599999999</v>
      </c>
      <c r="I46" s="68">
        <v>-2379.3817304899999</v>
      </c>
      <c r="J46" s="68">
        <v>-2434.9454374689999</v>
      </c>
    </row>
    <row r="47" spans="2:10">
      <c r="B47" s="48" t="s">
        <v>39</v>
      </c>
      <c r="C47" s="68">
        <v>0.84968779630991798</v>
      </c>
      <c r="D47" s="68">
        <v>0.545779667534112</v>
      </c>
      <c r="E47" s="68">
        <v>7.0691415907805499</v>
      </c>
      <c r="F47" s="68">
        <v>-19.3885063223507</v>
      </c>
      <c r="G47" s="68">
        <v>-31.7829378807089</v>
      </c>
      <c r="H47" s="68">
        <v>0</v>
      </c>
      <c r="I47" s="68">
        <v>-31.7658443987997</v>
      </c>
      <c r="J47" s="68">
        <v>-256.02191744626498</v>
      </c>
    </row>
    <row r="54" spans="3:5">
      <c r="C54" s="89"/>
      <c r="D54" s="89"/>
      <c r="E54" s="89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I19" sqref="I19"/>
    </sheetView>
  </sheetViews>
  <sheetFormatPr defaultColWidth="8.7265625" defaultRowHeight="14.5"/>
  <cols>
    <col min="1" max="1" width="11.1796875" customWidth="1"/>
    <col min="2" max="2" width="3.90625" style="41" customWidth="1"/>
    <col min="3" max="3" width="7.36328125" style="41" customWidth="1"/>
    <col min="4" max="4" width="8.26953125" style="41" customWidth="1"/>
    <col min="5" max="5" width="8.1796875" style="41" customWidth="1"/>
    <col min="6" max="6" width="8.7265625" style="85"/>
  </cols>
  <sheetData>
    <row r="1" spans="1:5" ht="21.5" customHeight="1">
      <c r="B1" s="39"/>
      <c r="C1" s="86" t="s">
        <v>12</v>
      </c>
      <c r="D1" s="86" t="s">
        <v>8</v>
      </c>
      <c r="E1" s="86" t="s">
        <v>9</v>
      </c>
    </row>
    <row r="2" spans="1:5">
      <c r="A2" s="98">
        <v>2023</v>
      </c>
      <c r="B2" s="41" t="s">
        <v>40</v>
      </c>
      <c r="C2" s="80">
        <v>6029.7298930110001</v>
      </c>
      <c r="D2" s="80">
        <v>6969.48261585</v>
      </c>
      <c r="E2" s="80">
        <v>939.75272283900097</v>
      </c>
    </row>
    <row r="3" spans="1:5">
      <c r="A3" s="98"/>
      <c r="B3" s="41" t="s">
        <v>19</v>
      </c>
      <c r="C3" s="80">
        <v>7004.5683934770004</v>
      </c>
      <c r="D3" s="80">
        <v>6103.4155080500004</v>
      </c>
      <c r="E3" s="80">
        <v>-901.152885427</v>
      </c>
    </row>
    <row r="4" spans="1:5">
      <c r="A4" s="98"/>
      <c r="B4" s="41" t="s">
        <v>20</v>
      </c>
      <c r="C4" s="80">
        <v>7272.6188875099997</v>
      </c>
      <c r="D4" s="80">
        <v>8429.2696148899995</v>
      </c>
      <c r="E4" s="80">
        <v>1156.65072738</v>
      </c>
    </row>
    <row r="5" spans="1:5">
      <c r="A5" s="98"/>
      <c r="B5" s="41" t="s">
        <v>22</v>
      </c>
      <c r="C5" s="80">
        <v>6216.0414840430003</v>
      </c>
      <c r="D5" s="80">
        <v>6636.3412274900002</v>
      </c>
      <c r="E5" s="80">
        <v>420.29974344700003</v>
      </c>
    </row>
    <row r="6" spans="1:5">
      <c r="A6" s="98"/>
      <c r="B6" s="41" t="s">
        <v>23</v>
      </c>
      <c r="C6" s="80">
        <v>6842.4152916989997</v>
      </c>
      <c r="D6" s="80">
        <v>8926.9791068400009</v>
      </c>
      <c r="E6" s="80">
        <v>2084.5638151409998</v>
      </c>
    </row>
    <row r="7" spans="1:5">
      <c r="A7" s="98"/>
      <c r="B7" s="41" t="s">
        <v>24</v>
      </c>
      <c r="C7" s="80">
        <v>6948.2292573900004</v>
      </c>
      <c r="D7" s="80">
        <v>7607.9652866400002</v>
      </c>
      <c r="E7" s="80">
        <v>659.73602925</v>
      </c>
    </row>
    <row r="8" spans="1:5">
      <c r="A8" s="98"/>
      <c r="B8" s="41" t="s">
        <v>26</v>
      </c>
      <c r="C8" s="80">
        <v>7175.1913527409997</v>
      </c>
      <c r="D8" s="80">
        <v>8211.5220213299999</v>
      </c>
      <c r="E8" s="80">
        <v>1036.330668589</v>
      </c>
    </row>
    <row r="9" spans="1:5">
      <c r="A9" s="98"/>
      <c r="B9" s="41" t="s">
        <v>27</v>
      </c>
      <c r="C9" s="80">
        <v>7199.3523320370005</v>
      </c>
      <c r="D9" s="80">
        <v>7836.4071203900003</v>
      </c>
      <c r="E9" s="80">
        <v>637.05478835300096</v>
      </c>
    </row>
    <row r="10" spans="1:5">
      <c r="A10" s="98"/>
      <c r="B10" s="41" t="s">
        <v>28</v>
      </c>
      <c r="C10" s="80">
        <v>8492.6889691939996</v>
      </c>
      <c r="D10" s="80">
        <v>5121.6915791299998</v>
      </c>
      <c r="E10" s="80">
        <v>-3370.9973900639998</v>
      </c>
    </row>
    <row r="11" spans="1:5">
      <c r="A11" s="98"/>
      <c r="B11" s="41" t="s">
        <v>30</v>
      </c>
      <c r="C11" s="80">
        <v>8601.5196449659998</v>
      </c>
      <c r="D11" s="80">
        <v>3957.81468481</v>
      </c>
      <c r="E11" s="80">
        <v>-4643.7049601560002</v>
      </c>
    </row>
    <row r="12" spans="1:5">
      <c r="A12" s="98"/>
      <c r="B12" s="41" t="s">
        <v>31</v>
      </c>
      <c r="C12" s="80">
        <v>9739.5963472599997</v>
      </c>
      <c r="D12" s="80">
        <v>3243.4210964600002</v>
      </c>
      <c r="E12" s="80">
        <v>-6496.1752508</v>
      </c>
    </row>
    <row r="13" spans="1:5">
      <c r="A13" s="98"/>
      <c r="B13" s="41" t="s">
        <v>32</v>
      </c>
      <c r="C13" s="80">
        <v>6690.2669245300003</v>
      </c>
      <c r="D13" s="80">
        <v>5068.3983527299997</v>
      </c>
      <c r="E13" s="80">
        <v>-1621.8685717999999</v>
      </c>
    </row>
    <row r="14" spans="1:5">
      <c r="A14" s="98">
        <v>2024</v>
      </c>
      <c r="B14" s="41" t="s">
        <v>40</v>
      </c>
      <c r="C14" s="80">
        <v>7745.4486089379998</v>
      </c>
      <c r="D14" s="80">
        <v>6299.77217157</v>
      </c>
      <c r="E14" s="80">
        <v>-1445.6764373680001</v>
      </c>
    </row>
    <row r="15" spans="1:5">
      <c r="A15" s="98"/>
      <c r="B15" s="41" t="s">
        <v>19</v>
      </c>
      <c r="C15" s="80">
        <v>7497.1446163580003</v>
      </c>
      <c r="D15" s="80">
        <v>4557.2383702999996</v>
      </c>
      <c r="E15" s="80">
        <v>-2939.9062460579999</v>
      </c>
    </row>
    <row r="16" spans="1:5">
      <c r="A16" s="98"/>
      <c r="B16" s="41" t="s">
        <v>20</v>
      </c>
      <c r="C16" s="80">
        <v>7208.9901771710001</v>
      </c>
      <c r="D16" s="80">
        <v>6868.1493295099999</v>
      </c>
      <c r="E16" s="80">
        <v>-340.84084766099897</v>
      </c>
    </row>
    <row r="17" spans="1:5">
      <c r="A17" s="98"/>
      <c r="B17" s="41" t="s">
        <v>22</v>
      </c>
      <c r="C17" s="80">
        <v>8137.9915595949997</v>
      </c>
      <c r="D17" s="80">
        <v>6498.9296672199998</v>
      </c>
      <c r="E17" s="80">
        <v>-1639.0618923750001</v>
      </c>
    </row>
    <row r="18" spans="1:5">
      <c r="A18" s="98"/>
      <c r="B18" s="41" t="s">
        <v>23</v>
      </c>
      <c r="C18" s="80">
        <v>8553.3865413889998</v>
      </c>
      <c r="D18" s="80">
        <v>6967.9100840199999</v>
      </c>
      <c r="E18" s="80">
        <v>-1585.4764573689999</v>
      </c>
    </row>
    <row r="19" spans="1:5">
      <c r="A19" s="98"/>
      <c r="B19" s="41" t="s">
        <v>24</v>
      </c>
      <c r="C19" s="80">
        <v>8391.8168941130007</v>
      </c>
      <c r="D19" s="80">
        <v>6018.7543827899999</v>
      </c>
      <c r="E19" s="80">
        <v>-2373.0625113229999</v>
      </c>
    </row>
    <row r="20" spans="1:5">
      <c r="A20" s="98"/>
      <c r="B20" s="41" t="s">
        <v>26</v>
      </c>
      <c r="C20" s="80">
        <v>7192.1041983340001</v>
      </c>
      <c r="D20" s="80">
        <v>3897.6871363300002</v>
      </c>
      <c r="E20" s="80">
        <v>-3294.4170620039999</v>
      </c>
    </row>
    <row r="21" spans="1:5">
      <c r="A21" s="98"/>
      <c r="B21" s="41" t="s">
        <v>27</v>
      </c>
      <c r="C21" s="80">
        <v>8864.5991308979992</v>
      </c>
      <c r="D21" s="80">
        <v>4246.3751947399996</v>
      </c>
      <c r="E21" s="80">
        <v>-4618.2239361579996</v>
      </c>
    </row>
    <row r="22" spans="1:5">
      <c r="A22" s="98"/>
      <c r="B22" s="41" t="s">
        <v>28</v>
      </c>
      <c r="C22" s="80">
        <v>8117.8333536749997</v>
      </c>
      <c r="D22" s="80">
        <v>4083.0471356799999</v>
      </c>
      <c r="E22" s="80">
        <v>-4034.7862179949998</v>
      </c>
    </row>
    <row r="23" spans="1:5">
      <c r="A23" s="98"/>
      <c r="B23" s="41" t="s">
        <v>30</v>
      </c>
      <c r="C23" s="80">
        <v>8507.7501607989998</v>
      </c>
      <c r="D23" s="80">
        <v>4341.4126999299997</v>
      </c>
      <c r="E23" s="80">
        <v>-4166.3374608690001</v>
      </c>
    </row>
    <row r="24" spans="1:5">
      <c r="A24" s="98"/>
      <c r="B24" s="41" t="s">
        <v>31</v>
      </c>
      <c r="C24" s="80">
        <v>9415.5680579420005</v>
      </c>
      <c r="D24" s="80">
        <v>4408.6858580999997</v>
      </c>
      <c r="E24" s="80">
        <v>-5006.8821998419999</v>
      </c>
    </row>
    <row r="25" spans="1:5">
      <c r="A25" s="98"/>
      <c r="B25" s="41" t="s">
        <v>32</v>
      </c>
      <c r="C25" s="80">
        <v>8247.8115954599998</v>
      </c>
      <c r="D25" s="80">
        <v>5156.5007393400001</v>
      </c>
      <c r="E25" s="80">
        <v>-3091.3108561200002</v>
      </c>
    </row>
    <row r="26" spans="1:5">
      <c r="A26" s="98">
        <v>2025</v>
      </c>
      <c r="B26" s="41" t="s">
        <v>40</v>
      </c>
      <c r="C26" s="80">
        <v>7055.5607992349996</v>
      </c>
      <c r="D26" s="80">
        <v>3164.3829940700002</v>
      </c>
      <c r="E26" s="80">
        <v>-3891.1778051649999</v>
      </c>
    </row>
    <row r="27" spans="1:5">
      <c r="A27" s="98"/>
      <c r="B27" s="41" t="s">
        <v>19</v>
      </c>
      <c r="C27" s="80">
        <v>6908.1752015430002</v>
      </c>
      <c r="D27" s="80">
        <v>5482.7312591700002</v>
      </c>
      <c r="E27" s="80">
        <v>-1425.443942373</v>
      </c>
    </row>
    <row r="28" spans="1:5">
      <c r="A28" s="98"/>
      <c r="B28" s="41" t="s">
        <v>20</v>
      </c>
      <c r="C28" s="80">
        <v>7695.1227671079996</v>
      </c>
      <c r="D28" s="80">
        <v>5904.6218324700003</v>
      </c>
      <c r="E28" s="80">
        <v>-1790.500934638</v>
      </c>
    </row>
    <row r="29" spans="1:5">
      <c r="A29" s="98"/>
      <c r="B29" s="41" t="s">
        <v>22</v>
      </c>
      <c r="C29" s="80">
        <v>6870.8604305030003</v>
      </c>
      <c r="D29" s="80">
        <v>8906.4071864399994</v>
      </c>
      <c r="E29" s="80">
        <v>2035.5467559369999</v>
      </c>
    </row>
    <row r="30" spans="1:5">
      <c r="A30" s="98"/>
      <c r="B30" s="41" t="s">
        <v>23</v>
      </c>
      <c r="C30" s="80">
        <v>8505.6949952119994</v>
      </c>
      <c r="D30" s="80">
        <v>7297.2531135400004</v>
      </c>
      <c r="E30" s="80">
        <v>-1208.4418816719999</v>
      </c>
    </row>
    <row r="31" spans="1:5">
      <c r="A31" s="98"/>
      <c r="B31" s="41" t="s">
        <v>24</v>
      </c>
      <c r="C31" s="80">
        <v>6890.3082148490003</v>
      </c>
      <c r="D31" s="80">
        <v>7578.4328099100003</v>
      </c>
      <c r="E31" s="80">
        <v>688.12459506100004</v>
      </c>
    </row>
    <row r="32" spans="1:5">
      <c r="A32" s="98"/>
      <c r="B32" s="41" t="s">
        <v>26</v>
      </c>
      <c r="C32" s="80">
        <v>6539.3085813759999</v>
      </c>
      <c r="D32" s="80">
        <v>7490.3777170800004</v>
      </c>
      <c r="E32" s="80">
        <v>951.06913570400002</v>
      </c>
    </row>
    <row r="33" spans="1:5">
      <c r="A33" s="98"/>
      <c r="B33" s="41" t="s">
        <v>27</v>
      </c>
      <c r="C33" s="80">
        <v>6594.8722883549999</v>
      </c>
      <c r="D33" s="80">
        <v>5110.99598659</v>
      </c>
      <c r="E33" s="80">
        <v>-1483.8763017650001</v>
      </c>
    </row>
    <row r="40" spans="1:5">
      <c r="C40" s="87"/>
    </row>
  </sheetData>
  <mergeCells count="3">
    <mergeCell ref="A2:A13"/>
    <mergeCell ref="A14:A25"/>
    <mergeCell ref="A26:A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>
      <selection activeCell="N1" sqref="A1:N1048576"/>
    </sheetView>
  </sheetViews>
  <sheetFormatPr defaultColWidth="9" defaultRowHeight="11.5"/>
  <cols>
    <col min="1" max="2" width="8.7265625" style="2"/>
    <col min="3" max="6" width="7" style="77" customWidth="1"/>
    <col min="7" max="7" width="6.1796875" style="77" customWidth="1"/>
    <col min="8" max="8" width="7" style="77" customWidth="1"/>
    <col min="9" max="14" width="6.1796875" style="77" customWidth="1"/>
    <col min="15" max="15" width="7" style="77" customWidth="1"/>
    <col min="16" max="16" width="8.7265625" style="2"/>
    <col min="17" max="17" width="24.90625" style="2" customWidth="1"/>
    <col min="18" max="16371" width="8.7265625" style="2"/>
    <col min="16372" max="16384" width="9" style="2"/>
  </cols>
  <sheetData>
    <row r="1" spans="2:18" ht="49.5" customHeight="1">
      <c r="B1" s="45" t="s">
        <v>41</v>
      </c>
      <c r="C1" s="78" t="s">
        <v>42</v>
      </c>
      <c r="D1" s="78" t="s">
        <v>43</v>
      </c>
      <c r="E1" s="78" t="s">
        <v>44</v>
      </c>
      <c r="F1" s="78" t="s">
        <v>45</v>
      </c>
      <c r="G1" s="78" t="s">
        <v>46</v>
      </c>
      <c r="H1" s="78" t="s">
        <v>47</v>
      </c>
      <c r="I1" s="78" t="s">
        <v>48</v>
      </c>
      <c r="J1" s="78" t="s">
        <v>49</v>
      </c>
      <c r="K1" s="78" t="s">
        <v>50</v>
      </c>
      <c r="L1" s="78" t="s">
        <v>51</v>
      </c>
      <c r="M1" s="78" t="s">
        <v>52</v>
      </c>
      <c r="N1" s="78" t="s">
        <v>53</v>
      </c>
      <c r="O1" s="78" t="s">
        <v>54</v>
      </c>
      <c r="Q1" s="84" t="s">
        <v>45</v>
      </c>
      <c r="R1" s="11">
        <v>23.325670967352</v>
      </c>
    </row>
    <row r="2" spans="2:18">
      <c r="B2" s="2" t="s">
        <v>18</v>
      </c>
      <c r="C2" s="77">
        <v>640.85320039800001</v>
      </c>
      <c r="D2" s="77">
        <v>988.80377839000005</v>
      </c>
      <c r="E2" s="77">
        <v>907.02582862300005</v>
      </c>
      <c r="F2" s="77">
        <v>1338.439377212</v>
      </c>
      <c r="G2" s="77">
        <v>46.563235726000002</v>
      </c>
      <c r="H2" s="77">
        <v>852.50570085499999</v>
      </c>
      <c r="I2" s="77">
        <v>279.74337582200002</v>
      </c>
      <c r="J2" s="77">
        <v>56.341899935000001</v>
      </c>
      <c r="K2" s="77">
        <v>133.43862564899999</v>
      </c>
      <c r="L2" s="77">
        <v>418.93241349300001</v>
      </c>
      <c r="M2" s="77">
        <v>134.905371347</v>
      </c>
      <c r="N2" s="77">
        <v>232.17708556099799</v>
      </c>
      <c r="O2" s="77">
        <v>6029.7298930110001</v>
      </c>
      <c r="Q2" s="84" t="s">
        <v>44</v>
      </c>
      <c r="R2" s="11">
        <v>18.669541215542299</v>
      </c>
    </row>
    <row r="3" spans="2:18">
      <c r="B3" s="2" t="s">
        <v>19</v>
      </c>
      <c r="C3" s="77">
        <v>771.51859124600003</v>
      </c>
      <c r="D3" s="77">
        <v>1352.36335925</v>
      </c>
      <c r="E3" s="77">
        <v>1260.3549163560001</v>
      </c>
      <c r="F3" s="77">
        <v>1288.534238337</v>
      </c>
      <c r="G3" s="77">
        <v>57.329050727000002</v>
      </c>
      <c r="H3" s="77">
        <v>894.25230600600003</v>
      </c>
      <c r="I3" s="77">
        <v>376.93510335799999</v>
      </c>
      <c r="J3" s="77">
        <v>46.589991982000001</v>
      </c>
      <c r="K3" s="77">
        <v>180.75805225900001</v>
      </c>
      <c r="L3" s="77">
        <v>422.40377758800003</v>
      </c>
      <c r="M3" s="77">
        <v>142.92058323200001</v>
      </c>
      <c r="N3" s="77">
        <v>210.608423135999</v>
      </c>
      <c r="O3" s="77">
        <v>7004.5683934770004</v>
      </c>
      <c r="Q3" s="84" t="s">
        <v>47</v>
      </c>
      <c r="R3" s="11">
        <v>15.548206614030001</v>
      </c>
    </row>
    <row r="4" spans="2:18">
      <c r="B4" s="2" t="s">
        <v>20</v>
      </c>
      <c r="C4" s="77">
        <v>795.66261476499994</v>
      </c>
      <c r="D4" s="77">
        <v>838.07294236999996</v>
      </c>
      <c r="E4" s="77">
        <v>1221.32907241</v>
      </c>
      <c r="F4" s="77">
        <v>1511.0576440120001</v>
      </c>
      <c r="G4" s="77">
        <v>68.349041760999995</v>
      </c>
      <c r="H4" s="77">
        <v>1111.2481228940001</v>
      </c>
      <c r="I4" s="77">
        <v>394.707464421</v>
      </c>
      <c r="J4" s="77">
        <v>65.417153287000005</v>
      </c>
      <c r="K4" s="77">
        <v>235.38369107400001</v>
      </c>
      <c r="L4" s="77">
        <v>565.99554987600004</v>
      </c>
      <c r="M4" s="77">
        <v>179.33868304399999</v>
      </c>
      <c r="N4" s="77">
        <v>286.056907596001</v>
      </c>
      <c r="O4" s="77">
        <v>7272.6188875099997</v>
      </c>
      <c r="Q4" s="84" t="s">
        <v>42</v>
      </c>
      <c r="R4" s="11">
        <v>10.9319209599087</v>
      </c>
    </row>
    <row r="5" spans="2:18">
      <c r="B5" s="48" t="s">
        <v>21</v>
      </c>
      <c r="C5" s="68">
        <v>2208.034406409</v>
      </c>
      <c r="D5" s="68">
        <v>3179.2400800099999</v>
      </c>
      <c r="E5" s="68">
        <v>3388.7098173879999</v>
      </c>
      <c r="F5" s="68">
        <v>4138.0312595630003</v>
      </c>
      <c r="G5" s="68">
        <v>172.24132821399999</v>
      </c>
      <c r="H5" s="68">
        <v>2858.0061297540001</v>
      </c>
      <c r="I5" s="68">
        <v>1051.385943601</v>
      </c>
      <c r="J5" s="68">
        <v>168.34904520399999</v>
      </c>
      <c r="K5" s="68">
        <v>549.58036898099999</v>
      </c>
      <c r="L5" s="68">
        <v>1407.331740957</v>
      </c>
      <c r="M5" s="68">
        <v>457.16463762199999</v>
      </c>
      <c r="N5" s="68">
        <v>728.84241629499797</v>
      </c>
      <c r="O5" s="68">
        <v>20306.917173998001</v>
      </c>
      <c r="Q5" s="84" t="s">
        <v>51</v>
      </c>
      <c r="R5" s="11">
        <v>8.11760322479957</v>
      </c>
    </row>
    <row r="6" spans="2:18">
      <c r="B6" s="2" t="s">
        <v>22</v>
      </c>
      <c r="C6" s="77">
        <v>768.63844407700003</v>
      </c>
      <c r="D6" s="77">
        <v>765.93823544999998</v>
      </c>
      <c r="E6" s="77">
        <v>1093.666379132</v>
      </c>
      <c r="F6" s="77">
        <v>1366.7738804999999</v>
      </c>
      <c r="G6" s="77">
        <v>55.896548504999998</v>
      </c>
      <c r="H6" s="77">
        <v>817.12484944899995</v>
      </c>
      <c r="I6" s="77">
        <v>351.96159109500002</v>
      </c>
      <c r="J6" s="77">
        <v>63.555309479999998</v>
      </c>
      <c r="K6" s="77">
        <v>197.818527058</v>
      </c>
      <c r="L6" s="77">
        <v>382.59272909399999</v>
      </c>
      <c r="M6" s="77">
        <v>140.347785036</v>
      </c>
      <c r="N6" s="77">
        <v>211.72720516800001</v>
      </c>
      <c r="O6" s="77">
        <v>6216.0414840439998</v>
      </c>
      <c r="Q6" s="84" t="s">
        <v>48</v>
      </c>
      <c r="R6" s="11">
        <v>6.0845261193985802</v>
      </c>
    </row>
    <row r="7" spans="2:18">
      <c r="B7" s="2" t="s">
        <v>23</v>
      </c>
      <c r="C7" s="77">
        <v>902.12139893100004</v>
      </c>
      <c r="D7" s="77">
        <v>874.37601328999995</v>
      </c>
      <c r="E7" s="77">
        <v>1013.094366151</v>
      </c>
      <c r="F7" s="77">
        <v>1311.5123583520001</v>
      </c>
      <c r="G7" s="77">
        <v>75.362412704999997</v>
      </c>
      <c r="H7" s="77">
        <v>1058.357041685</v>
      </c>
      <c r="I7" s="77">
        <v>391.18461454099997</v>
      </c>
      <c r="J7" s="77">
        <v>77.254876082999999</v>
      </c>
      <c r="K7" s="77">
        <v>187.29060959700001</v>
      </c>
      <c r="L7" s="77">
        <v>550.27112451999994</v>
      </c>
      <c r="M7" s="77">
        <v>161.81986312699999</v>
      </c>
      <c r="N7" s="77">
        <v>239.77061271599899</v>
      </c>
      <c r="O7" s="77">
        <v>6842.4152916980001</v>
      </c>
      <c r="Q7" s="84" t="s">
        <v>43</v>
      </c>
      <c r="R7" s="11">
        <v>3.7790697081433202</v>
      </c>
    </row>
    <row r="8" spans="2:18">
      <c r="B8" s="2" t="s">
        <v>24</v>
      </c>
      <c r="C8" s="77">
        <v>904.36044238399995</v>
      </c>
      <c r="D8" s="77">
        <v>779.61705110000003</v>
      </c>
      <c r="E8" s="77">
        <v>1153.3605932309999</v>
      </c>
      <c r="F8" s="77">
        <v>1321.8550836899999</v>
      </c>
      <c r="G8" s="77">
        <v>80.339606278000005</v>
      </c>
      <c r="H8" s="77">
        <v>1120.467939203</v>
      </c>
      <c r="I8" s="77">
        <v>422.42899572499999</v>
      </c>
      <c r="J8" s="77">
        <v>100.05954303999999</v>
      </c>
      <c r="K8" s="77">
        <v>153.38867387799999</v>
      </c>
      <c r="L8" s="77">
        <v>528.05607135000002</v>
      </c>
      <c r="M8" s="77">
        <v>176.893070677</v>
      </c>
      <c r="N8" s="77">
        <v>207.40218683399999</v>
      </c>
      <c r="O8" s="77">
        <v>6948.2292573900004</v>
      </c>
      <c r="Q8" s="84" t="s">
        <v>50</v>
      </c>
      <c r="R8" s="11">
        <v>3.5837795531127301</v>
      </c>
    </row>
    <row r="9" spans="2:18">
      <c r="B9" s="48" t="s">
        <v>25</v>
      </c>
      <c r="C9" s="68">
        <v>2575.1202853909999</v>
      </c>
      <c r="D9" s="68">
        <v>2419.9312998400001</v>
      </c>
      <c r="E9" s="68">
        <v>3260.1213385139999</v>
      </c>
      <c r="F9" s="68">
        <v>4000.1413225410001</v>
      </c>
      <c r="G9" s="68">
        <v>211.59856748799999</v>
      </c>
      <c r="H9" s="68">
        <v>2995.9498303370001</v>
      </c>
      <c r="I9" s="68">
        <v>1165.5752013609999</v>
      </c>
      <c r="J9" s="68">
        <v>240.869728603</v>
      </c>
      <c r="K9" s="68">
        <v>538.49781053200002</v>
      </c>
      <c r="L9" s="68">
        <v>1460.9199249650001</v>
      </c>
      <c r="M9" s="68">
        <v>479.06071883999999</v>
      </c>
      <c r="N9" s="68">
        <v>658.90000471999701</v>
      </c>
      <c r="O9" s="68">
        <v>20006.686033131999</v>
      </c>
      <c r="Q9" s="84" t="s">
        <v>52</v>
      </c>
      <c r="R9" s="11">
        <v>3.3117881531629401</v>
      </c>
    </row>
    <row r="10" spans="2:18">
      <c r="B10" s="2" t="s">
        <v>26</v>
      </c>
      <c r="C10" s="77">
        <v>823.90423292499997</v>
      </c>
      <c r="D10" s="77">
        <v>811.52790718000006</v>
      </c>
      <c r="E10" s="77">
        <v>1077.1804104939999</v>
      </c>
      <c r="F10" s="77">
        <v>1437.461446263</v>
      </c>
      <c r="G10" s="77">
        <v>67.316831837999999</v>
      </c>
      <c r="H10" s="77">
        <v>1016.547507308</v>
      </c>
      <c r="I10" s="77">
        <v>418.065156855</v>
      </c>
      <c r="J10" s="77">
        <v>63.387306387999999</v>
      </c>
      <c r="K10" s="77">
        <v>173.85515014200001</v>
      </c>
      <c r="L10" s="77">
        <v>873.68336568799998</v>
      </c>
      <c r="M10" s="77">
        <v>167.42214539700001</v>
      </c>
      <c r="N10" s="77">
        <v>244.83989226300099</v>
      </c>
      <c r="O10" s="77">
        <v>7175.1913527409997</v>
      </c>
      <c r="Q10" s="84" t="s">
        <v>49</v>
      </c>
      <c r="R10" s="11">
        <v>1.5056703622194501</v>
      </c>
    </row>
    <row r="11" spans="2:18">
      <c r="B11" s="2" t="s">
        <v>27</v>
      </c>
      <c r="C11" s="77">
        <v>916.85755343000005</v>
      </c>
      <c r="D11" s="77">
        <v>597.00816651000002</v>
      </c>
      <c r="E11" s="77">
        <v>1255.755154701</v>
      </c>
      <c r="F11" s="77">
        <v>1486.0951893920001</v>
      </c>
      <c r="G11" s="77">
        <v>79.819570872</v>
      </c>
      <c r="H11" s="77">
        <v>1132.863611669</v>
      </c>
      <c r="I11" s="77">
        <v>431.73508603200003</v>
      </c>
      <c r="J11" s="77">
        <v>74.758093759000005</v>
      </c>
      <c r="K11" s="77">
        <v>204.58178557700001</v>
      </c>
      <c r="L11" s="77">
        <v>572.88388975700002</v>
      </c>
      <c r="M11" s="77">
        <v>183.57930397499999</v>
      </c>
      <c r="N11" s="77">
        <v>263.41492636200098</v>
      </c>
      <c r="O11" s="77">
        <v>7199.352332036</v>
      </c>
      <c r="Q11" s="84" t="s">
        <v>46</v>
      </c>
      <c r="R11" s="11">
        <v>1.49205085705351</v>
      </c>
    </row>
    <row r="12" spans="2:18">
      <c r="B12" s="2" t="s">
        <v>28</v>
      </c>
      <c r="C12" s="77">
        <v>779.85758637900005</v>
      </c>
      <c r="D12" s="77">
        <v>1435.4770116899999</v>
      </c>
      <c r="E12" s="77">
        <v>1340.1300597699999</v>
      </c>
      <c r="F12" s="77">
        <v>1822.9574017079999</v>
      </c>
      <c r="G12" s="77">
        <v>87.883172599999995</v>
      </c>
      <c r="H12" s="77">
        <v>1187.881614631</v>
      </c>
      <c r="I12" s="77">
        <v>449.26582354999999</v>
      </c>
      <c r="J12" s="77">
        <v>64.738874487999993</v>
      </c>
      <c r="K12" s="77">
        <v>228.90214728699999</v>
      </c>
      <c r="L12" s="77">
        <v>625.57525638000004</v>
      </c>
      <c r="M12" s="77">
        <v>171.76605837100001</v>
      </c>
      <c r="N12" s="77">
        <v>298.25396233999999</v>
      </c>
      <c r="O12" s="77">
        <v>8492.6889691939996</v>
      </c>
      <c r="Q12" s="84" t="s">
        <v>53</v>
      </c>
      <c r="R12" s="11">
        <v>3.6501722652768702</v>
      </c>
    </row>
    <row r="13" spans="2:18">
      <c r="B13" s="48" t="s">
        <v>29</v>
      </c>
      <c r="C13" s="68">
        <v>2520.6193727350001</v>
      </c>
      <c r="D13" s="68">
        <v>2844.0130853800001</v>
      </c>
      <c r="E13" s="68">
        <v>3673.0656249640001</v>
      </c>
      <c r="F13" s="68">
        <v>4746.5140373630002</v>
      </c>
      <c r="G13" s="68">
        <v>235.01957530999999</v>
      </c>
      <c r="H13" s="68">
        <v>3337.2927336070002</v>
      </c>
      <c r="I13" s="68">
        <v>1299.066066437</v>
      </c>
      <c r="J13" s="68">
        <v>202.884274635</v>
      </c>
      <c r="K13" s="68">
        <v>607.33908300500002</v>
      </c>
      <c r="L13" s="68">
        <v>2072.1425118239999</v>
      </c>
      <c r="M13" s="68">
        <v>522.76750774300001</v>
      </c>
      <c r="N13" s="68">
        <v>806.50878096899805</v>
      </c>
      <c r="O13" s="68">
        <v>22867.232653972002</v>
      </c>
    </row>
    <row r="14" spans="2:18">
      <c r="B14" s="2" t="s">
        <v>30</v>
      </c>
      <c r="C14" s="77">
        <v>859.39151884099999</v>
      </c>
      <c r="D14" s="77">
        <v>1436.61512462</v>
      </c>
      <c r="E14" s="77">
        <v>1474.9806406580001</v>
      </c>
      <c r="F14" s="77">
        <v>1798.7974087069999</v>
      </c>
      <c r="G14" s="77">
        <v>84.694580384999995</v>
      </c>
      <c r="H14" s="77">
        <v>1117.7948621979999</v>
      </c>
      <c r="I14" s="77">
        <v>409.87528760200001</v>
      </c>
      <c r="J14" s="77">
        <v>61.477057004000002</v>
      </c>
      <c r="K14" s="77">
        <v>270.39708539100002</v>
      </c>
      <c r="L14" s="77">
        <v>561.714869518</v>
      </c>
      <c r="M14" s="77">
        <v>186.172572788</v>
      </c>
      <c r="N14" s="77">
        <v>339.60863725299998</v>
      </c>
      <c r="O14" s="77">
        <v>8601.5196449649993</v>
      </c>
    </row>
    <row r="15" spans="2:18">
      <c r="B15" s="2" t="s">
        <v>31</v>
      </c>
      <c r="C15" s="77">
        <v>1151.8142975569999</v>
      </c>
      <c r="D15" s="77">
        <v>2275.9694307099999</v>
      </c>
      <c r="E15" s="77">
        <v>1436.5578649649999</v>
      </c>
      <c r="F15" s="77">
        <v>1854.885789227</v>
      </c>
      <c r="G15" s="77">
        <v>89.724390419000002</v>
      </c>
      <c r="H15" s="77">
        <v>1131.2389325690001</v>
      </c>
      <c r="I15" s="77">
        <v>419.31693379000001</v>
      </c>
      <c r="J15" s="77">
        <v>68.362701748999996</v>
      </c>
      <c r="K15" s="77">
        <v>277.49876776399998</v>
      </c>
      <c r="L15" s="77">
        <v>578.25692977400001</v>
      </c>
      <c r="M15" s="77">
        <v>198.031875853</v>
      </c>
      <c r="N15" s="77">
        <v>257.938432882999</v>
      </c>
      <c r="O15" s="77">
        <v>9739.5963472599997</v>
      </c>
    </row>
    <row r="16" spans="2:18">
      <c r="B16" s="2" t="s">
        <v>32</v>
      </c>
      <c r="C16" s="77">
        <v>760.38126882500001</v>
      </c>
      <c r="D16" s="77">
        <v>1096.9539590100001</v>
      </c>
      <c r="E16" s="77">
        <v>1045.2978600500001</v>
      </c>
      <c r="F16" s="77">
        <v>1403.9774499929999</v>
      </c>
      <c r="G16" s="77">
        <v>79.619854398000001</v>
      </c>
      <c r="H16" s="77">
        <v>859.76049556700002</v>
      </c>
      <c r="I16" s="77">
        <v>367.29461646800002</v>
      </c>
      <c r="J16" s="77">
        <v>82.996867596000001</v>
      </c>
      <c r="K16" s="77">
        <v>162.00976126699999</v>
      </c>
      <c r="L16" s="77">
        <v>469.27685675999999</v>
      </c>
      <c r="M16" s="77">
        <v>159.175408175</v>
      </c>
      <c r="N16" s="77">
        <v>203.52252642099899</v>
      </c>
      <c r="O16" s="77">
        <v>6690.2669245300003</v>
      </c>
    </row>
    <row r="17" spans="2:15">
      <c r="B17" s="48" t="s">
        <v>33</v>
      </c>
      <c r="C17" s="68">
        <v>2771.587085223</v>
      </c>
      <c r="D17" s="68">
        <v>4809.5385143399999</v>
      </c>
      <c r="E17" s="68">
        <v>3956.8363656729998</v>
      </c>
      <c r="F17" s="68">
        <v>5057.6606479270004</v>
      </c>
      <c r="G17" s="68">
        <v>254.03882520299999</v>
      </c>
      <c r="H17" s="68">
        <v>3108.7942903339999</v>
      </c>
      <c r="I17" s="68">
        <v>1196.4868378589999</v>
      </c>
      <c r="J17" s="68">
        <v>212.836626349</v>
      </c>
      <c r="K17" s="68">
        <v>709.90561442199999</v>
      </c>
      <c r="L17" s="68">
        <v>1609.2486560519999</v>
      </c>
      <c r="M17" s="68">
        <v>543.37985681600003</v>
      </c>
      <c r="N17" s="68">
        <v>801.06959655799506</v>
      </c>
      <c r="O17" s="68">
        <v>25031.382916756</v>
      </c>
    </row>
    <row r="18" spans="2:15">
      <c r="B18" s="48" t="s">
        <v>34</v>
      </c>
      <c r="C18" s="68">
        <v>10075.361149757</v>
      </c>
      <c r="D18" s="68">
        <v>13252.72297957</v>
      </c>
      <c r="E18" s="68">
        <v>14278.733146539</v>
      </c>
      <c r="F18" s="68">
        <v>17942.347267393001</v>
      </c>
      <c r="G18" s="68">
        <v>872.89829621299998</v>
      </c>
      <c r="H18" s="68">
        <v>12300.042984031999</v>
      </c>
      <c r="I18" s="68">
        <v>4712.5140492580003</v>
      </c>
      <c r="J18" s="68">
        <v>824.93967479100002</v>
      </c>
      <c r="K18" s="68">
        <v>2405.3228769399998</v>
      </c>
      <c r="L18" s="68">
        <v>6549.6428337970001</v>
      </c>
      <c r="M18" s="68">
        <v>2002.3727210229999</v>
      </c>
      <c r="N18" s="68">
        <v>2995.3207985440099</v>
      </c>
      <c r="O18" s="68">
        <v>88212.218777856993</v>
      </c>
    </row>
    <row r="19" spans="2:15">
      <c r="B19" s="41" t="s">
        <v>35</v>
      </c>
      <c r="C19" s="77">
        <v>914.74210450800001</v>
      </c>
      <c r="D19" s="77">
        <v>1825.98001054</v>
      </c>
      <c r="E19" s="77">
        <v>1107.3846109220001</v>
      </c>
      <c r="F19" s="77">
        <v>1355.3300129879999</v>
      </c>
      <c r="G19" s="77">
        <v>45.938145040000002</v>
      </c>
      <c r="H19" s="77">
        <v>835.09315577699999</v>
      </c>
      <c r="I19" s="77">
        <v>324.58964723499997</v>
      </c>
      <c r="J19" s="77">
        <v>94.200129687</v>
      </c>
      <c r="K19" s="77">
        <v>140.21676803400001</v>
      </c>
      <c r="L19" s="77">
        <v>765.51030490599999</v>
      </c>
      <c r="M19" s="77">
        <v>147.07205328399999</v>
      </c>
      <c r="N19" s="77">
        <v>189.391666018</v>
      </c>
      <c r="O19" s="77">
        <v>7745.4486089390002</v>
      </c>
    </row>
    <row r="20" spans="2:15">
      <c r="B20" s="41" t="s">
        <v>19</v>
      </c>
      <c r="C20" s="77">
        <v>879.13446862599994</v>
      </c>
      <c r="D20" s="77">
        <v>795.86508121999998</v>
      </c>
      <c r="E20" s="77">
        <v>1115.743029991</v>
      </c>
      <c r="F20" s="77">
        <v>1622.8033206370001</v>
      </c>
      <c r="G20" s="77">
        <v>88.844625778999998</v>
      </c>
      <c r="H20" s="77">
        <v>1263.3025667710001</v>
      </c>
      <c r="I20" s="77">
        <v>429.83461571300001</v>
      </c>
      <c r="J20" s="77">
        <v>76.123715992000001</v>
      </c>
      <c r="K20" s="77">
        <v>204.64367696599999</v>
      </c>
      <c r="L20" s="77">
        <v>592.62813261500003</v>
      </c>
      <c r="M20" s="77">
        <v>177.012977398</v>
      </c>
      <c r="N20" s="77">
        <v>251.208404650001</v>
      </c>
      <c r="O20" s="77">
        <v>7497.1446163580003</v>
      </c>
    </row>
    <row r="21" spans="2:15">
      <c r="B21" s="2" t="s">
        <v>20</v>
      </c>
      <c r="C21" s="77">
        <v>746.24599570999999</v>
      </c>
      <c r="D21" s="77">
        <v>1235.68489034</v>
      </c>
      <c r="E21" s="77">
        <v>1170.299346841</v>
      </c>
      <c r="F21" s="77">
        <v>1342.4162123900001</v>
      </c>
      <c r="G21" s="77">
        <v>91.834629042000003</v>
      </c>
      <c r="H21" s="77">
        <v>1043.1858339539999</v>
      </c>
      <c r="I21" s="77">
        <v>370.62425374499998</v>
      </c>
      <c r="J21" s="77">
        <v>78.975842872000001</v>
      </c>
      <c r="K21" s="77">
        <v>209.30105903899999</v>
      </c>
      <c r="L21" s="77">
        <v>510.04902132699999</v>
      </c>
      <c r="M21" s="77">
        <v>194.90945202500001</v>
      </c>
      <c r="N21" s="77">
        <v>215.463639886001</v>
      </c>
      <c r="O21" s="77">
        <v>7208.9901771710001</v>
      </c>
    </row>
    <row r="22" spans="2:15">
      <c r="B22" s="48" t="s">
        <v>21</v>
      </c>
      <c r="C22" s="68">
        <v>2540.1225688439999</v>
      </c>
      <c r="D22" s="68">
        <v>3857.5299820999999</v>
      </c>
      <c r="E22" s="68">
        <v>3393.426987754</v>
      </c>
      <c r="F22" s="68">
        <v>4320.549546014</v>
      </c>
      <c r="G22" s="68">
        <v>226.617399861</v>
      </c>
      <c r="H22" s="68">
        <v>3141.5815565009998</v>
      </c>
      <c r="I22" s="68">
        <v>1125.048516692</v>
      </c>
      <c r="J22" s="68">
        <v>249.29968855199999</v>
      </c>
      <c r="K22" s="68">
        <v>554.16150403899996</v>
      </c>
      <c r="L22" s="68">
        <v>1868.187458848</v>
      </c>
      <c r="M22" s="68">
        <v>518.99448270599999</v>
      </c>
      <c r="N22" s="68">
        <v>656.06371055599595</v>
      </c>
      <c r="O22" s="68">
        <v>22451.583402467</v>
      </c>
    </row>
    <row r="23" spans="2:15">
      <c r="B23" s="2" t="s">
        <v>22</v>
      </c>
      <c r="C23" s="77">
        <v>788.47978436999995</v>
      </c>
      <c r="D23" s="77">
        <v>1282.9587236899999</v>
      </c>
      <c r="E23" s="77">
        <v>1175.6287189950001</v>
      </c>
      <c r="F23" s="77">
        <v>1360.990675887</v>
      </c>
      <c r="G23" s="77">
        <v>90.026633355000001</v>
      </c>
      <c r="H23" s="77">
        <v>1511.927219333</v>
      </c>
      <c r="I23" s="77">
        <v>431.95577495499998</v>
      </c>
      <c r="J23" s="77">
        <v>83.905492568</v>
      </c>
      <c r="K23" s="77">
        <v>257.14674216499998</v>
      </c>
      <c r="L23" s="77">
        <v>695.46241905500005</v>
      </c>
      <c r="M23" s="77">
        <v>187.875760783</v>
      </c>
      <c r="N23" s="77">
        <v>271.63361443900101</v>
      </c>
      <c r="O23" s="77">
        <v>8137.9915595949997</v>
      </c>
    </row>
    <row r="24" spans="2:15">
      <c r="B24" s="2" t="s">
        <v>23</v>
      </c>
      <c r="C24" s="77">
        <v>748.421881966</v>
      </c>
      <c r="D24" s="77">
        <v>2030.6893038200001</v>
      </c>
      <c r="E24" s="77">
        <v>1285.381364412</v>
      </c>
      <c r="F24" s="77">
        <v>1394.3009232049999</v>
      </c>
      <c r="G24" s="77">
        <v>100.893890375</v>
      </c>
      <c r="H24" s="77">
        <v>1220.5423333660001</v>
      </c>
      <c r="I24" s="77">
        <v>443.73969483399998</v>
      </c>
      <c r="J24" s="77">
        <v>89.251635575999998</v>
      </c>
      <c r="K24" s="77">
        <v>231.34464322299999</v>
      </c>
      <c r="L24" s="77">
        <v>598.45935515600002</v>
      </c>
      <c r="M24" s="77">
        <v>181.45507288300001</v>
      </c>
      <c r="N24" s="77">
        <v>228.90644257299999</v>
      </c>
      <c r="O24" s="77">
        <v>8553.3865413889998</v>
      </c>
    </row>
    <row r="25" spans="2:15">
      <c r="B25" s="2" t="s">
        <v>24</v>
      </c>
      <c r="C25" s="77">
        <v>861.61772839399998</v>
      </c>
      <c r="D25" s="77">
        <v>2011.2862179700001</v>
      </c>
      <c r="E25" s="77">
        <v>1147.4085741050001</v>
      </c>
      <c r="F25" s="77">
        <v>1291.6659923249999</v>
      </c>
      <c r="G25" s="77">
        <v>94.017595459999995</v>
      </c>
      <c r="H25" s="77">
        <v>1195.5755255219999</v>
      </c>
      <c r="I25" s="77">
        <v>408.26856888499998</v>
      </c>
      <c r="J25" s="77">
        <v>88.103822195000006</v>
      </c>
      <c r="K25" s="77">
        <v>197.119658254</v>
      </c>
      <c r="L25" s="77">
        <v>683.63846238300005</v>
      </c>
      <c r="M25" s="77">
        <v>190.38635916699999</v>
      </c>
      <c r="N25" s="77">
        <v>222.72838945299901</v>
      </c>
      <c r="O25" s="77">
        <v>8391.8168941130007</v>
      </c>
    </row>
    <row r="26" spans="2:15">
      <c r="B26" s="48" t="s">
        <v>25</v>
      </c>
      <c r="C26" s="68">
        <v>2398.5193947309999</v>
      </c>
      <c r="D26" s="68">
        <v>5324.9342454799998</v>
      </c>
      <c r="E26" s="68">
        <v>3608.4186575120002</v>
      </c>
      <c r="F26" s="68">
        <v>4046.957591417</v>
      </c>
      <c r="G26" s="68">
        <v>284.93811919000001</v>
      </c>
      <c r="H26" s="68">
        <v>3928.0450782200001</v>
      </c>
      <c r="I26" s="68">
        <v>1283.964038675</v>
      </c>
      <c r="J26" s="68">
        <v>261.26095033899998</v>
      </c>
      <c r="K26" s="68">
        <v>685.61104364200003</v>
      </c>
      <c r="L26" s="68">
        <v>1977.5602365929999</v>
      </c>
      <c r="M26" s="68">
        <v>559.71719283300001</v>
      </c>
      <c r="N26" s="68">
        <v>723.26844646400502</v>
      </c>
      <c r="O26" s="68">
        <v>25083.194995096001</v>
      </c>
    </row>
    <row r="27" spans="2:15">
      <c r="B27" s="2" t="s">
        <v>26</v>
      </c>
      <c r="C27" s="77">
        <v>847.51234668899997</v>
      </c>
      <c r="D27" s="77">
        <v>539.38649117</v>
      </c>
      <c r="E27" s="77">
        <v>1244.029126377</v>
      </c>
      <c r="F27" s="77">
        <v>1474.729689067</v>
      </c>
      <c r="G27" s="77">
        <v>86.835322490999999</v>
      </c>
      <c r="H27" s="77">
        <v>1180.4430625340001</v>
      </c>
      <c r="I27" s="77">
        <v>405.08017954000002</v>
      </c>
      <c r="J27" s="77">
        <v>96.370497373000006</v>
      </c>
      <c r="K27" s="77">
        <v>210.56055952400001</v>
      </c>
      <c r="L27" s="77">
        <v>647.31622642599996</v>
      </c>
      <c r="M27" s="77">
        <v>179.719473859</v>
      </c>
      <c r="N27" s="77">
        <v>280.12122328399897</v>
      </c>
      <c r="O27" s="77">
        <v>7192.1041983340001</v>
      </c>
    </row>
    <row r="28" spans="2:15">
      <c r="B28" s="2" t="s">
        <v>27</v>
      </c>
      <c r="C28" s="77">
        <v>888.63686844200004</v>
      </c>
      <c r="D28" s="77">
        <v>1625.6862153100001</v>
      </c>
      <c r="E28" s="77">
        <v>1332.53157779</v>
      </c>
      <c r="F28" s="77">
        <v>1603.2068835299999</v>
      </c>
      <c r="G28" s="77">
        <v>98.216212975000005</v>
      </c>
      <c r="H28" s="77">
        <v>1198.3288161789999</v>
      </c>
      <c r="I28" s="77">
        <v>502.007804701</v>
      </c>
      <c r="J28" s="77">
        <v>87.179599019999998</v>
      </c>
      <c r="K28" s="77">
        <v>250.08324435700001</v>
      </c>
      <c r="L28" s="77">
        <v>761.26528222499996</v>
      </c>
      <c r="M28" s="77">
        <v>207.23690107100001</v>
      </c>
      <c r="N28" s="77">
        <v>310.21972529799899</v>
      </c>
      <c r="O28" s="77">
        <v>8864.5991308979992</v>
      </c>
    </row>
    <row r="29" spans="2:15">
      <c r="B29" s="2" t="s">
        <v>28</v>
      </c>
      <c r="C29" s="77">
        <v>888.61977800299996</v>
      </c>
      <c r="D29" s="77">
        <v>1583.8906483599999</v>
      </c>
      <c r="E29" s="77">
        <v>1226.4087114880001</v>
      </c>
      <c r="F29" s="77">
        <v>1382.1936672510001</v>
      </c>
      <c r="G29" s="77">
        <v>82.451971833000002</v>
      </c>
      <c r="H29" s="77">
        <v>1115.0247872550001</v>
      </c>
      <c r="I29" s="77">
        <v>395.583868725</v>
      </c>
      <c r="J29" s="77">
        <v>87.245929396999998</v>
      </c>
      <c r="K29" s="77">
        <v>244.26496586900001</v>
      </c>
      <c r="L29" s="77">
        <v>651.42787771600001</v>
      </c>
      <c r="M29" s="77">
        <v>179.593564442</v>
      </c>
      <c r="N29" s="77">
        <v>281.12758333499897</v>
      </c>
      <c r="O29" s="77">
        <v>8117.8333536740001</v>
      </c>
    </row>
    <row r="30" spans="2:15">
      <c r="B30" s="48" t="s">
        <v>29</v>
      </c>
      <c r="C30" s="68">
        <v>2624.7689931340001</v>
      </c>
      <c r="D30" s="68">
        <v>3748.9633548400002</v>
      </c>
      <c r="E30" s="68">
        <v>3802.9694156549999</v>
      </c>
      <c r="F30" s="68">
        <v>4460.1302398489997</v>
      </c>
      <c r="G30" s="68">
        <v>267.50350730000002</v>
      </c>
      <c r="H30" s="68">
        <v>3493.7966659670001</v>
      </c>
      <c r="I30" s="68">
        <v>1302.6718529669999</v>
      </c>
      <c r="J30" s="68">
        <v>270.79602578999999</v>
      </c>
      <c r="K30" s="68">
        <v>704.90876974900004</v>
      </c>
      <c r="L30" s="68">
        <v>2060.0093863659999</v>
      </c>
      <c r="M30" s="68">
        <v>566.54993937200004</v>
      </c>
      <c r="N30" s="68">
        <v>871.46853191799903</v>
      </c>
      <c r="O30" s="68">
        <v>24174.536682907001</v>
      </c>
    </row>
    <row r="31" spans="2:15">
      <c r="B31" s="2" t="s">
        <v>30</v>
      </c>
      <c r="C31" s="77">
        <v>863.95878291500003</v>
      </c>
      <c r="D31" s="77">
        <v>1354.7008278599999</v>
      </c>
      <c r="E31" s="77">
        <v>1324.2439048609999</v>
      </c>
      <c r="F31" s="77">
        <v>1241.274849446</v>
      </c>
      <c r="G31" s="77">
        <v>147.34186540600001</v>
      </c>
      <c r="H31" s="77">
        <v>1380.9550255050001</v>
      </c>
      <c r="I31" s="77">
        <v>515.747152314</v>
      </c>
      <c r="J31" s="77">
        <v>91.549137919000003</v>
      </c>
      <c r="K31" s="77">
        <v>308.52159398600003</v>
      </c>
      <c r="L31" s="77">
        <v>710.39688023899998</v>
      </c>
      <c r="M31" s="77">
        <v>205.63914844000001</v>
      </c>
      <c r="N31" s="77">
        <v>363.42099190800002</v>
      </c>
      <c r="O31" s="77">
        <v>8507.7501607989998</v>
      </c>
    </row>
    <row r="32" spans="2:15">
      <c r="B32" s="2" t="s">
        <v>31</v>
      </c>
      <c r="C32" s="77">
        <v>904.287077856</v>
      </c>
      <c r="D32" s="77">
        <v>1959.9644157099999</v>
      </c>
      <c r="E32" s="77">
        <v>1479.875827522</v>
      </c>
      <c r="F32" s="77">
        <v>1503.8858672649999</v>
      </c>
      <c r="G32" s="77">
        <v>109.090418462</v>
      </c>
      <c r="H32" s="77">
        <v>1459.0965444670001</v>
      </c>
      <c r="I32" s="77">
        <v>472.29180688500003</v>
      </c>
      <c r="J32" s="77">
        <v>77.373921128999996</v>
      </c>
      <c r="K32" s="77">
        <v>256.054603042</v>
      </c>
      <c r="L32" s="77">
        <v>678.541340762</v>
      </c>
      <c r="M32" s="77">
        <v>202.25607582699999</v>
      </c>
      <c r="N32" s="77">
        <v>312.85015901499901</v>
      </c>
      <c r="O32" s="77">
        <v>9415.5680579420005</v>
      </c>
    </row>
    <row r="33" spans="1:15">
      <c r="B33" s="2" t="s">
        <v>32</v>
      </c>
      <c r="C33" s="77">
        <v>733.51232396</v>
      </c>
      <c r="D33" s="77">
        <v>2017.11752742</v>
      </c>
      <c r="E33" s="77">
        <v>1349.4637759990001</v>
      </c>
      <c r="F33" s="77">
        <v>1234.237172736</v>
      </c>
      <c r="G33" s="77">
        <v>89.545824847999995</v>
      </c>
      <c r="H33" s="77">
        <v>1018.679924254</v>
      </c>
      <c r="I33" s="77">
        <v>399.30674528999998</v>
      </c>
      <c r="J33" s="77">
        <v>90.974270970999996</v>
      </c>
      <c r="K33" s="77">
        <v>196.564261225</v>
      </c>
      <c r="L33" s="77">
        <v>620.95763857999998</v>
      </c>
      <c r="M33" s="77">
        <v>191.116012399</v>
      </c>
      <c r="N33" s="77">
        <v>306.33611777800098</v>
      </c>
      <c r="O33" s="77">
        <v>8247.8115954599998</v>
      </c>
    </row>
    <row r="34" spans="1:15">
      <c r="B34" s="48" t="s">
        <v>33</v>
      </c>
      <c r="C34" s="68">
        <v>2501.7581847309998</v>
      </c>
      <c r="D34" s="68">
        <v>5331.7827709900002</v>
      </c>
      <c r="E34" s="68">
        <v>4153.5835083820002</v>
      </c>
      <c r="F34" s="68">
        <v>3979.3978894470001</v>
      </c>
      <c r="G34" s="68">
        <v>345.97810871600001</v>
      </c>
      <c r="H34" s="68">
        <v>3858.731494226</v>
      </c>
      <c r="I34" s="68">
        <v>1387.3457044889999</v>
      </c>
      <c r="J34" s="68">
        <v>259.89733001899998</v>
      </c>
      <c r="K34" s="68">
        <v>761.14045825300002</v>
      </c>
      <c r="L34" s="68">
        <v>2009.89585958</v>
      </c>
      <c r="M34" s="68">
        <v>599.01123666700005</v>
      </c>
      <c r="N34" s="68">
        <v>982.60726870099995</v>
      </c>
      <c r="O34" s="68">
        <v>26171.129814200998</v>
      </c>
    </row>
    <row r="35" spans="1:15">
      <c r="B35" s="48" t="s">
        <v>36</v>
      </c>
      <c r="C35" s="79">
        <v>10065.169141439999</v>
      </c>
      <c r="D35" s="79">
        <v>18263.210353409999</v>
      </c>
      <c r="E35" s="79">
        <v>14958.398569303999</v>
      </c>
      <c r="F35" s="79">
        <v>16807.035266727002</v>
      </c>
      <c r="G35" s="79">
        <v>1125.037135068</v>
      </c>
      <c r="H35" s="79">
        <v>14422.154794915001</v>
      </c>
      <c r="I35" s="79">
        <v>5099.0301128219999</v>
      </c>
      <c r="J35" s="79">
        <v>1041.2539947</v>
      </c>
      <c r="K35" s="79">
        <v>2705.8217756829999</v>
      </c>
      <c r="L35" s="79">
        <v>7915.6529413879998</v>
      </c>
      <c r="M35" s="79">
        <v>2244.272851579</v>
      </c>
      <c r="N35" s="79">
        <v>3233.407957636</v>
      </c>
      <c r="O35" s="79">
        <v>97880.444894671993</v>
      </c>
    </row>
    <row r="36" spans="1:15">
      <c r="B36" s="2" t="s">
        <v>37</v>
      </c>
      <c r="C36" s="77">
        <v>646.72038270999997</v>
      </c>
      <c r="D36" s="77">
        <v>1046.4069538199999</v>
      </c>
      <c r="E36" s="77">
        <v>1113.3657589090001</v>
      </c>
      <c r="F36" s="77">
        <v>1292.74893933</v>
      </c>
      <c r="G36" s="77">
        <v>62.664147819</v>
      </c>
      <c r="H36" s="77">
        <v>1261.454231291</v>
      </c>
      <c r="I36" s="77">
        <v>327.029989973</v>
      </c>
      <c r="J36" s="77">
        <v>67.519221709999997</v>
      </c>
      <c r="K36" s="77">
        <v>167.31474788599999</v>
      </c>
      <c r="L36" s="77">
        <v>676.95306702000005</v>
      </c>
      <c r="M36" s="77">
        <v>157.74594069099999</v>
      </c>
      <c r="N36" s="77">
        <v>235.63741807500199</v>
      </c>
      <c r="O36" s="77">
        <v>7055.5607992340001</v>
      </c>
    </row>
    <row r="37" spans="1:15">
      <c r="B37" s="2" t="s">
        <v>19</v>
      </c>
      <c r="C37" s="77">
        <v>808.34935067499998</v>
      </c>
      <c r="D37" s="77">
        <v>542.44013500000005</v>
      </c>
      <c r="E37" s="77">
        <v>1266.6608558400001</v>
      </c>
      <c r="F37" s="77">
        <v>1163.233433251</v>
      </c>
      <c r="G37" s="77">
        <v>85.100051277000006</v>
      </c>
      <c r="H37" s="77">
        <v>1166.7947923019999</v>
      </c>
      <c r="I37" s="77">
        <v>414.35032163900001</v>
      </c>
      <c r="J37" s="77">
        <v>74.938038702</v>
      </c>
      <c r="K37" s="77">
        <v>205.98696098299999</v>
      </c>
      <c r="L37" s="77">
        <v>727.56685014300001</v>
      </c>
      <c r="M37" s="77">
        <v>181.78934737500001</v>
      </c>
      <c r="N37" s="77">
        <v>270.96506435600202</v>
      </c>
      <c r="O37" s="77">
        <v>6908.1752015430002</v>
      </c>
    </row>
    <row r="38" spans="1:15">
      <c r="B38" s="2" t="s">
        <v>20</v>
      </c>
      <c r="C38" s="77">
        <v>818.34794191499998</v>
      </c>
      <c r="D38" s="77">
        <v>1091.2888370600001</v>
      </c>
      <c r="E38" s="77">
        <v>1232.947637769</v>
      </c>
      <c r="F38" s="77">
        <v>1355.9348526040001</v>
      </c>
      <c r="G38" s="77">
        <v>88.965216370999997</v>
      </c>
      <c r="H38" s="77">
        <v>1190.3116901400001</v>
      </c>
      <c r="I38" s="77">
        <v>444.67432288999998</v>
      </c>
      <c r="J38" s="77">
        <v>88.669618290000003</v>
      </c>
      <c r="K38" s="77">
        <v>235.030955237</v>
      </c>
      <c r="L38" s="77">
        <v>726.18304401299997</v>
      </c>
      <c r="M38" s="77">
        <v>179.20634045200001</v>
      </c>
      <c r="N38" s="77">
        <v>243.56231036699899</v>
      </c>
      <c r="O38" s="77">
        <v>7695.1227671079996</v>
      </c>
    </row>
    <row r="39" spans="1:15">
      <c r="B39" s="48" t="s">
        <v>21</v>
      </c>
      <c r="C39" s="68">
        <v>2273.4176753000002</v>
      </c>
      <c r="D39" s="68">
        <v>2680.1359258799998</v>
      </c>
      <c r="E39" s="68">
        <v>3612.974252517</v>
      </c>
      <c r="F39" s="68">
        <v>3811.917225185</v>
      </c>
      <c r="G39" s="68">
        <v>236.729415467</v>
      </c>
      <c r="H39" s="68">
        <v>3618.5607137329998</v>
      </c>
      <c r="I39" s="68">
        <v>1186.054634502</v>
      </c>
      <c r="J39" s="68">
        <v>231.12687870299999</v>
      </c>
      <c r="K39" s="68">
        <v>608.33266410600004</v>
      </c>
      <c r="L39" s="68">
        <v>2130.7029611749999</v>
      </c>
      <c r="M39" s="68">
        <v>518.74162851699998</v>
      </c>
      <c r="N39" s="68">
        <v>750.164792801006</v>
      </c>
      <c r="O39" s="68">
        <v>21658.858767885999</v>
      </c>
    </row>
    <row r="40" spans="1:15">
      <c r="B40" s="2" t="s">
        <v>22</v>
      </c>
      <c r="C40" s="77">
        <v>669.13669422600003</v>
      </c>
      <c r="D40" s="77">
        <v>376.49117360999998</v>
      </c>
      <c r="E40" s="77">
        <v>1076.4527605579999</v>
      </c>
      <c r="F40" s="77">
        <v>1809.933786926</v>
      </c>
      <c r="G40" s="77">
        <v>87.561009377000005</v>
      </c>
      <c r="H40" s="77">
        <v>986.84617080600003</v>
      </c>
      <c r="I40" s="77">
        <v>395.64161573600001</v>
      </c>
      <c r="J40" s="77">
        <v>96.155145052999998</v>
      </c>
      <c r="K40" s="77">
        <v>226.569977413</v>
      </c>
      <c r="L40" s="77">
        <v>726.97443010500001</v>
      </c>
      <c r="M40" s="77">
        <v>191.72861384800001</v>
      </c>
      <c r="N40" s="77">
        <v>227.36905284599899</v>
      </c>
      <c r="O40" s="77">
        <v>6870.8604305039999</v>
      </c>
    </row>
    <row r="41" spans="1:15">
      <c r="B41" s="2" t="s">
        <v>23</v>
      </c>
      <c r="C41" s="77">
        <v>784.15301980000004</v>
      </c>
      <c r="D41" s="77">
        <v>1783.8585046999999</v>
      </c>
      <c r="E41" s="77">
        <v>1281.236983413</v>
      </c>
      <c r="F41" s="77">
        <v>1534.2024515959999</v>
      </c>
      <c r="G41" s="77">
        <v>92.526682499000003</v>
      </c>
      <c r="H41" s="77">
        <v>1242.4880239839999</v>
      </c>
      <c r="I41" s="77">
        <v>449.30399804899997</v>
      </c>
      <c r="J41" s="77">
        <v>101.09386430799999</v>
      </c>
      <c r="K41" s="77">
        <v>233.19064005800001</v>
      </c>
      <c r="L41" s="77">
        <v>585.29379168900005</v>
      </c>
      <c r="M41" s="77">
        <v>187.12846022900001</v>
      </c>
      <c r="N41" s="77">
        <v>231.21857488700101</v>
      </c>
      <c r="O41" s="77">
        <v>8505.6949952119994</v>
      </c>
    </row>
    <row r="42" spans="1:15">
      <c r="B42" s="2" t="s">
        <v>24</v>
      </c>
      <c r="C42" s="77">
        <v>724.27220605399998</v>
      </c>
      <c r="D42" s="77">
        <v>683.90222236</v>
      </c>
      <c r="E42" s="77">
        <v>1111.804436007</v>
      </c>
      <c r="F42" s="77">
        <v>1438.46338707</v>
      </c>
      <c r="G42" s="77">
        <v>103.76257519399999</v>
      </c>
      <c r="H42" s="77">
        <v>1115.012248647</v>
      </c>
      <c r="I42" s="77">
        <v>381.03801607999998</v>
      </c>
      <c r="J42" s="77">
        <v>97.786144596</v>
      </c>
      <c r="K42" s="77">
        <v>165.71551836800001</v>
      </c>
      <c r="L42" s="77">
        <v>641.92679157700002</v>
      </c>
      <c r="M42" s="77">
        <v>181.36518996800001</v>
      </c>
      <c r="N42" s="77">
        <v>245.25947892799999</v>
      </c>
      <c r="O42" s="77">
        <v>6890.3082148490003</v>
      </c>
    </row>
    <row r="43" spans="1:15">
      <c r="B43" s="48" t="s">
        <v>25</v>
      </c>
      <c r="C43" s="68">
        <v>2177.5619200800002</v>
      </c>
      <c r="D43" s="68">
        <v>2844.2519006699999</v>
      </c>
      <c r="E43" s="68">
        <v>3469.4941799789999</v>
      </c>
      <c r="F43" s="68">
        <v>4782.5996255919999</v>
      </c>
      <c r="G43" s="68">
        <v>283.85026706999997</v>
      </c>
      <c r="H43" s="68">
        <v>3344.3464434369998</v>
      </c>
      <c r="I43" s="68">
        <v>1225.983629864</v>
      </c>
      <c r="J43" s="68">
        <v>295.03515395699998</v>
      </c>
      <c r="K43" s="68">
        <v>625.47613583899999</v>
      </c>
      <c r="L43" s="68">
        <v>1954.195013371</v>
      </c>
      <c r="M43" s="68">
        <v>560.22226404399999</v>
      </c>
      <c r="N43" s="68">
        <v>703.84710666100295</v>
      </c>
      <c r="O43" s="68">
        <v>22266.863640563999</v>
      </c>
    </row>
    <row r="44" spans="1:15">
      <c r="B44" s="67" t="s">
        <v>26</v>
      </c>
      <c r="C44" s="77">
        <v>664.28764734699996</v>
      </c>
      <c r="D44" s="77">
        <v>525.57134612000004</v>
      </c>
      <c r="E44" s="77">
        <v>1024.0811663750001</v>
      </c>
      <c r="F44" s="77">
        <v>1506.8539708010001</v>
      </c>
      <c r="G44" s="77">
        <v>94.428727120999994</v>
      </c>
      <c r="H44" s="77">
        <v>1053.1320526659999</v>
      </c>
      <c r="I44" s="77">
        <v>379.15804423499998</v>
      </c>
      <c r="J44" s="77">
        <v>110.701055952</v>
      </c>
      <c r="K44" s="77">
        <v>187.56171395499999</v>
      </c>
      <c r="L44" s="77">
        <v>571.20930589900001</v>
      </c>
      <c r="M44" s="77">
        <v>176.90048592400001</v>
      </c>
      <c r="N44" s="77">
        <v>245.423064981001</v>
      </c>
      <c r="O44" s="77">
        <v>6539.3085813759999</v>
      </c>
    </row>
    <row r="45" spans="1:15">
      <c r="B45" s="41" t="s">
        <v>27</v>
      </c>
      <c r="C45" s="77">
        <v>720.94622597</v>
      </c>
      <c r="D45" s="77">
        <v>249.22482094</v>
      </c>
      <c r="E45" s="77">
        <v>1231.232399987</v>
      </c>
      <c r="F45" s="77">
        <v>1538.298210699</v>
      </c>
      <c r="G45" s="77">
        <v>98.3988485</v>
      </c>
      <c r="H45" s="77">
        <v>1025.3843693250001</v>
      </c>
      <c r="I45" s="77">
        <v>401.26672692599999</v>
      </c>
      <c r="J45" s="77">
        <v>99.297037472</v>
      </c>
      <c r="K45" s="77">
        <v>236.345684624</v>
      </c>
      <c r="L45" s="77">
        <v>535.34556555100005</v>
      </c>
      <c r="M45" s="77">
        <v>218.40819916199999</v>
      </c>
      <c r="N45" s="77">
        <v>240.72419920000101</v>
      </c>
      <c r="O45" s="77">
        <v>6594.8722883560004</v>
      </c>
    </row>
    <row r="46" spans="1:15">
      <c r="A46" s="80"/>
      <c r="B46" s="48" t="s">
        <v>38</v>
      </c>
      <c r="C46" s="68">
        <v>56.658578622999997</v>
      </c>
      <c r="D46" s="68">
        <v>-276.34652518000001</v>
      </c>
      <c r="E46" s="68">
        <v>207.151233612</v>
      </c>
      <c r="F46" s="68">
        <v>31.4442398979998</v>
      </c>
      <c r="G46" s="68">
        <v>3.9701213789999898</v>
      </c>
      <c r="H46" s="68">
        <v>-27.747683340999899</v>
      </c>
      <c r="I46" s="68">
        <v>22.108682690999998</v>
      </c>
      <c r="J46" s="68">
        <v>-11.40401848</v>
      </c>
      <c r="K46" s="68">
        <v>48.783970668999999</v>
      </c>
      <c r="L46" s="68">
        <v>-35.863740348</v>
      </c>
      <c r="M46" s="68">
        <v>41.507713238000001</v>
      </c>
      <c r="N46" s="68">
        <v>-4.6988657810001397</v>
      </c>
      <c r="O46" s="68">
        <v>55.563706979999601</v>
      </c>
    </row>
    <row r="47" spans="1:15">
      <c r="A47" s="80"/>
      <c r="B47" s="48" t="s">
        <v>39</v>
      </c>
      <c r="C47" s="77">
        <v>8.5292235749498495</v>
      </c>
      <c r="D47" s="77">
        <v>-52.580211463222298</v>
      </c>
      <c r="E47" s="77">
        <v>20.228009303722001</v>
      </c>
      <c r="F47" s="77">
        <v>2.08674765486963</v>
      </c>
      <c r="G47" s="77">
        <v>4.2043576145135599</v>
      </c>
      <c r="H47" s="77">
        <v>-2.6347772124831499</v>
      </c>
      <c r="I47" s="77">
        <v>5.83099396865153</v>
      </c>
      <c r="J47" s="77">
        <v>-10.301634778393399</v>
      </c>
      <c r="K47" s="77">
        <v>26.009556876146</v>
      </c>
      <c r="L47" s="77">
        <v>-6.2785637379551602</v>
      </c>
      <c r="M47" s="77">
        <v>23.4638774569746</v>
      </c>
      <c r="N47" s="77">
        <v>-1.9145982800613699</v>
      </c>
      <c r="O47" s="77">
        <v>0.84968779632521696</v>
      </c>
    </row>
    <row r="48" spans="1:15">
      <c r="A48" s="80"/>
      <c r="B48" s="99" t="s">
        <v>55</v>
      </c>
      <c r="C48" s="99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  <row r="49" spans="1:15">
      <c r="A49" s="42"/>
      <c r="B49" s="70">
        <v>2024</v>
      </c>
      <c r="C49" s="82">
        <f>(C35/$O35)*100</f>
        <v>10.283125656274899</v>
      </c>
      <c r="D49" s="82">
        <f t="shared" ref="D49:O49" si="0">(D35/$O35)*100</f>
        <v>18.658691603887601</v>
      </c>
      <c r="E49" s="82">
        <f t="shared" si="0"/>
        <v>15.282315671328</v>
      </c>
      <c r="F49" s="82">
        <f t="shared" si="0"/>
        <v>17.1709837289898</v>
      </c>
      <c r="G49" s="82">
        <f t="shared" si="0"/>
        <v>1.1493992863218401</v>
      </c>
      <c r="H49" s="82">
        <f t="shared" si="0"/>
        <v>14.7344597896286</v>
      </c>
      <c r="I49" s="82">
        <f t="shared" si="0"/>
        <v>5.2094472172751196</v>
      </c>
      <c r="J49" s="82">
        <f t="shared" si="0"/>
        <v>1.0638018613631</v>
      </c>
      <c r="K49" s="82">
        <f t="shared" si="0"/>
        <v>2.7644150765709199</v>
      </c>
      <c r="L49" s="82">
        <f t="shared" si="0"/>
        <v>8.0870626915375592</v>
      </c>
      <c r="M49" s="82">
        <f t="shared" si="0"/>
        <v>2.2928715270900502</v>
      </c>
      <c r="N49" s="82">
        <f t="shared" si="0"/>
        <v>3.3034258897325501</v>
      </c>
      <c r="O49" s="82">
        <f t="shared" si="0"/>
        <v>100</v>
      </c>
    </row>
    <row r="50" spans="1:15">
      <c r="A50" s="42"/>
      <c r="B50" s="43" t="s">
        <v>26</v>
      </c>
      <c r="C50" s="42">
        <f>(C44/$O44)*100</f>
        <v>10.1583774351756</v>
      </c>
      <c r="D50" s="42">
        <f t="shared" ref="D50:O50" si="1">(D44/$O44)*100</f>
        <v>8.0371088102009907</v>
      </c>
      <c r="E50" s="42">
        <f t="shared" si="1"/>
        <v>15.660389070667099</v>
      </c>
      <c r="F50" s="42">
        <f t="shared" si="1"/>
        <v>23.043016735630601</v>
      </c>
      <c r="G50" s="42">
        <f t="shared" si="1"/>
        <v>1.4440169927128601</v>
      </c>
      <c r="H50" s="42">
        <f t="shared" si="1"/>
        <v>16.104639191753801</v>
      </c>
      <c r="I50" s="42">
        <f t="shared" si="1"/>
        <v>5.7981365998669201</v>
      </c>
      <c r="J50" s="42">
        <f t="shared" si="1"/>
        <v>1.6928556677578599</v>
      </c>
      <c r="K50" s="42">
        <f t="shared" si="1"/>
        <v>2.86821934797781</v>
      </c>
      <c r="L50" s="42">
        <f t="shared" si="1"/>
        <v>8.7350107246170996</v>
      </c>
      <c r="M50" s="42">
        <f t="shared" si="1"/>
        <v>2.7051863927604498</v>
      </c>
      <c r="N50" s="42">
        <f t="shared" si="1"/>
        <v>3.75304303087895</v>
      </c>
      <c r="O50" s="42">
        <f t="shared" si="1"/>
        <v>100</v>
      </c>
    </row>
    <row r="51" spans="1:15">
      <c r="A51" s="42"/>
      <c r="B51" s="72" t="s">
        <v>27</v>
      </c>
      <c r="C51" s="63">
        <f>(C45/$O45)*100</f>
        <v>10.9319209599087</v>
      </c>
      <c r="D51" s="63">
        <f t="shared" ref="D51:O51" si="2">(D45/$O45)*100</f>
        <v>3.7790697081433202</v>
      </c>
      <c r="E51" s="63">
        <f t="shared" si="2"/>
        <v>18.669541215542299</v>
      </c>
      <c r="F51" s="63">
        <f t="shared" si="2"/>
        <v>23.325670967352</v>
      </c>
      <c r="G51" s="63">
        <f t="shared" si="2"/>
        <v>1.49205085705351</v>
      </c>
      <c r="H51" s="63">
        <f t="shared" si="2"/>
        <v>15.548206614030001</v>
      </c>
      <c r="I51" s="63">
        <f t="shared" si="2"/>
        <v>6.0845261193985802</v>
      </c>
      <c r="J51" s="63">
        <f t="shared" si="2"/>
        <v>1.5056703622194501</v>
      </c>
      <c r="K51" s="63">
        <f t="shared" si="2"/>
        <v>3.5837795531127301</v>
      </c>
      <c r="L51" s="63">
        <f t="shared" si="2"/>
        <v>8.11760322479957</v>
      </c>
      <c r="M51" s="63">
        <f t="shared" si="2"/>
        <v>3.3117881531629401</v>
      </c>
      <c r="N51" s="63">
        <f t="shared" si="2"/>
        <v>3.6501722652768702</v>
      </c>
      <c r="O51" s="63">
        <f t="shared" si="2"/>
        <v>100</v>
      </c>
    </row>
    <row r="52" spans="1:15"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</row>
    <row r="53" spans="1:15"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</row>
    <row r="54" spans="1:15"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</row>
  </sheetData>
  <sortState ref="Q1:R12">
    <sortCondition descending="1" ref="R1"/>
  </sortState>
  <mergeCells count="1">
    <mergeCell ref="B48:C48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3"/>
  <sheetViews>
    <sheetView workbookViewId="0">
      <selection activeCell="R27" sqref="R27"/>
    </sheetView>
  </sheetViews>
  <sheetFormatPr defaultColWidth="9" defaultRowHeight="14.5"/>
  <cols>
    <col min="1" max="2" width="8.7265625" style="2"/>
    <col min="3" max="3" width="4.54296875" style="2" customWidth="1"/>
    <col min="4" max="4" width="6.54296875" style="2" customWidth="1"/>
    <col min="5" max="5" width="6.7265625" style="2" customWidth="1"/>
    <col min="6" max="6" width="4.54296875" style="2" customWidth="1"/>
    <col min="7" max="7" width="4.81640625" style="2" customWidth="1"/>
    <col min="8" max="8" width="5.6328125" style="2" customWidth="1"/>
    <col min="9" max="9" width="8.26953125" style="2" customWidth="1"/>
    <col min="10" max="11" width="6.26953125" style="2" customWidth="1"/>
    <col min="12" max="12" width="5.7265625" style="2" customWidth="1"/>
    <col min="13" max="13" width="4.54296875" style="2" customWidth="1"/>
    <col min="14" max="14" width="6.26953125" style="2" customWidth="1"/>
    <col min="15" max="15" width="5.7265625" style="2" customWidth="1"/>
    <col min="16" max="16" width="6.7265625" style="2" customWidth="1"/>
    <col min="18" max="18" width="29.7265625" style="65" customWidth="1"/>
    <col min="19" max="16370" width="8.7265625" style="2"/>
    <col min="16371" max="16384" width="9" style="2"/>
  </cols>
  <sheetData>
    <row r="1" spans="2:19" s="34" customFormat="1" ht="84">
      <c r="B1" s="45" t="s">
        <v>41</v>
      </c>
      <c r="C1" s="66" t="s">
        <v>56</v>
      </c>
      <c r="D1" s="66" t="s">
        <v>57</v>
      </c>
      <c r="E1" s="66" t="s">
        <v>58</v>
      </c>
      <c r="F1" s="66" t="s">
        <v>59</v>
      </c>
      <c r="G1" s="66" t="s">
        <v>60</v>
      </c>
      <c r="H1" s="66" t="s">
        <v>61</v>
      </c>
      <c r="I1" s="66" t="s">
        <v>47</v>
      </c>
      <c r="J1" s="66" t="s">
        <v>62</v>
      </c>
      <c r="K1" s="66" t="s">
        <v>63</v>
      </c>
      <c r="L1" s="66" t="s">
        <v>64</v>
      </c>
      <c r="M1" s="66" t="s">
        <v>65</v>
      </c>
      <c r="N1" s="66" t="s">
        <v>51</v>
      </c>
      <c r="O1" s="66" t="s">
        <v>53</v>
      </c>
      <c r="P1" s="66" t="s">
        <v>54</v>
      </c>
    </row>
    <row r="2" spans="2:19">
      <c r="B2" s="2" t="s">
        <v>18</v>
      </c>
      <c r="C2" s="47">
        <v>68.579136509999998</v>
      </c>
      <c r="D2" s="47">
        <v>524.96392906000005</v>
      </c>
      <c r="E2" s="47">
        <v>5739.6758809499997</v>
      </c>
      <c r="F2" s="47">
        <v>16.458433629999998</v>
      </c>
      <c r="G2" s="47">
        <v>12.03411534</v>
      </c>
      <c r="H2" s="47">
        <v>116.05611488</v>
      </c>
      <c r="I2" s="47">
        <v>204.57760306</v>
      </c>
      <c r="J2" s="47">
        <v>3.2085767999999999</v>
      </c>
      <c r="K2" s="47">
        <v>34.792702030000001</v>
      </c>
      <c r="L2" s="47">
        <v>106.58108846</v>
      </c>
      <c r="M2" s="47">
        <v>22.784952789999998</v>
      </c>
      <c r="N2" s="47">
        <v>24.379162770000001</v>
      </c>
      <c r="O2" s="47">
        <v>95.390919569999696</v>
      </c>
      <c r="P2" s="47">
        <v>6969.48261585</v>
      </c>
      <c r="R2" s="75" t="s">
        <v>58</v>
      </c>
      <c r="S2" s="76">
        <v>65.816155696579401</v>
      </c>
    </row>
    <row r="3" spans="2:19">
      <c r="B3" s="2" t="s">
        <v>19</v>
      </c>
      <c r="C3" s="47">
        <v>52.496582420000003</v>
      </c>
      <c r="D3" s="47">
        <v>454.04607281</v>
      </c>
      <c r="E3" s="47">
        <v>4857.5325484000005</v>
      </c>
      <c r="F3" s="47">
        <v>23.147861429999999</v>
      </c>
      <c r="G3" s="47">
        <v>25.234882670000001</v>
      </c>
      <c r="H3" s="47">
        <v>116.68012034</v>
      </c>
      <c r="I3" s="47">
        <v>297.47026398999998</v>
      </c>
      <c r="J3" s="47">
        <v>7.3279508499999997</v>
      </c>
      <c r="K3" s="47">
        <v>28.48992084</v>
      </c>
      <c r="L3" s="47">
        <v>65.680744290000007</v>
      </c>
      <c r="M3" s="47">
        <v>19.511287020000001</v>
      </c>
      <c r="N3" s="47">
        <v>63.796546390000003</v>
      </c>
      <c r="O3" s="47">
        <v>92.000726599999396</v>
      </c>
      <c r="P3" s="47">
        <v>6103.4155080500004</v>
      </c>
      <c r="R3" s="75" t="s">
        <v>57</v>
      </c>
      <c r="S3" s="76">
        <v>16.671125860313701</v>
      </c>
    </row>
    <row r="4" spans="2:19">
      <c r="B4" s="2" t="s">
        <v>20</v>
      </c>
      <c r="C4" s="47">
        <v>46.701856730000003</v>
      </c>
      <c r="D4" s="47">
        <v>466.97484688999998</v>
      </c>
      <c r="E4" s="47">
        <v>7253.8601491199997</v>
      </c>
      <c r="F4" s="47">
        <v>33.509793430000002</v>
      </c>
      <c r="G4" s="47">
        <v>18.645955789999999</v>
      </c>
      <c r="H4" s="47">
        <v>76.578802330000002</v>
      </c>
      <c r="I4" s="47">
        <v>250.4509655</v>
      </c>
      <c r="J4" s="47">
        <v>12.831385559999999</v>
      </c>
      <c r="K4" s="47">
        <v>35.365770249999997</v>
      </c>
      <c r="L4" s="47">
        <v>86.369192339999998</v>
      </c>
      <c r="M4" s="47">
        <v>22.08650432</v>
      </c>
      <c r="N4" s="47">
        <v>37.771593250000002</v>
      </c>
      <c r="O4" s="47">
        <v>88.122799380000103</v>
      </c>
      <c r="P4" s="47">
        <v>8429.2696148899995</v>
      </c>
      <c r="R4" s="75" t="s">
        <v>47</v>
      </c>
      <c r="S4" s="76">
        <v>6.0014459618984999</v>
      </c>
    </row>
    <row r="5" spans="2:19">
      <c r="B5" s="48" t="s">
        <v>21</v>
      </c>
      <c r="C5" s="49">
        <v>167.77757566</v>
      </c>
      <c r="D5" s="49">
        <v>1445.98484876</v>
      </c>
      <c r="E5" s="49">
        <v>17851.06857847</v>
      </c>
      <c r="F5" s="49">
        <v>73.116088489999996</v>
      </c>
      <c r="G5" s="49">
        <v>55.914953799999999</v>
      </c>
      <c r="H5" s="49">
        <v>309.31503755</v>
      </c>
      <c r="I5" s="49">
        <v>752.49883254999997</v>
      </c>
      <c r="J5" s="49">
        <v>23.367913210000001</v>
      </c>
      <c r="K5" s="49">
        <v>98.648393119999994</v>
      </c>
      <c r="L5" s="49">
        <v>258.63102508999998</v>
      </c>
      <c r="M5" s="49">
        <v>64.382744130000006</v>
      </c>
      <c r="N5" s="49">
        <v>125.94730241000001</v>
      </c>
      <c r="O5" s="49">
        <v>275.51444555000302</v>
      </c>
      <c r="P5" s="49">
        <v>21502.167738790002</v>
      </c>
      <c r="R5" s="75" t="s">
        <v>64</v>
      </c>
      <c r="S5" s="76">
        <v>3.1356544740103698</v>
      </c>
    </row>
    <row r="6" spans="2:19">
      <c r="B6" s="2" t="s">
        <v>22</v>
      </c>
      <c r="C6" s="47">
        <v>39.500749200000001</v>
      </c>
      <c r="D6" s="47">
        <v>388.15756248999998</v>
      </c>
      <c r="E6" s="47">
        <v>5620.32857255</v>
      </c>
      <c r="F6" s="47">
        <v>39.977752359999997</v>
      </c>
      <c r="G6" s="47">
        <v>16.741179339999999</v>
      </c>
      <c r="H6" s="47">
        <v>64.567444069999993</v>
      </c>
      <c r="I6" s="47">
        <v>179.67811939000001</v>
      </c>
      <c r="J6" s="47">
        <v>19.915246450000001</v>
      </c>
      <c r="K6" s="47">
        <v>25.189691199999999</v>
      </c>
      <c r="L6" s="47">
        <v>87.873609740000006</v>
      </c>
      <c r="M6" s="47">
        <v>27.414795229999999</v>
      </c>
      <c r="N6" s="47">
        <v>39.937805779999998</v>
      </c>
      <c r="O6" s="47">
        <v>87.058699690001504</v>
      </c>
      <c r="P6" s="47">
        <v>6636.3412274900002</v>
      </c>
      <c r="R6" s="75" t="s">
        <v>51</v>
      </c>
      <c r="S6" s="76">
        <v>1.08152703846829</v>
      </c>
    </row>
    <row r="7" spans="2:19">
      <c r="B7" s="2" t="s">
        <v>23</v>
      </c>
      <c r="C7" s="47">
        <v>54.365646630000001</v>
      </c>
      <c r="D7" s="47">
        <v>544.58890379000002</v>
      </c>
      <c r="E7" s="47">
        <v>7535.2019780500004</v>
      </c>
      <c r="F7" s="47">
        <v>27.75272524</v>
      </c>
      <c r="G7" s="47">
        <v>26.0976547</v>
      </c>
      <c r="H7" s="47">
        <v>69.711314040000005</v>
      </c>
      <c r="I7" s="47">
        <v>269.06854938999999</v>
      </c>
      <c r="J7" s="47">
        <v>23.886318240000001</v>
      </c>
      <c r="K7" s="47">
        <v>32.935719849999998</v>
      </c>
      <c r="L7" s="47">
        <v>57.521589560000002</v>
      </c>
      <c r="M7" s="47">
        <v>45.288371650000002</v>
      </c>
      <c r="N7" s="47">
        <v>63.716431200000002</v>
      </c>
      <c r="O7" s="47">
        <v>176.84390450000001</v>
      </c>
      <c r="P7" s="47">
        <v>8926.9791068400009</v>
      </c>
      <c r="R7" s="75" t="s">
        <v>62</v>
      </c>
      <c r="S7" s="76">
        <v>0.98447645394397298</v>
      </c>
    </row>
    <row r="8" spans="2:19">
      <c r="B8" s="2" t="s">
        <v>24</v>
      </c>
      <c r="C8" s="47">
        <v>42.048194430000002</v>
      </c>
      <c r="D8" s="47">
        <v>424.43010672000003</v>
      </c>
      <c r="E8" s="47">
        <v>6378.9455009100002</v>
      </c>
      <c r="F8" s="47">
        <v>21.049987999999999</v>
      </c>
      <c r="G8" s="47">
        <v>28.679863059999999</v>
      </c>
      <c r="H8" s="47">
        <v>69.418550510000003</v>
      </c>
      <c r="I8" s="47">
        <v>265.14801987999999</v>
      </c>
      <c r="J8" s="47">
        <v>36.461733870000003</v>
      </c>
      <c r="K8" s="47">
        <v>33.42940007</v>
      </c>
      <c r="L8" s="47">
        <v>68.192145400000001</v>
      </c>
      <c r="M8" s="47">
        <v>31.778600959999999</v>
      </c>
      <c r="N8" s="47">
        <v>58.873988390000001</v>
      </c>
      <c r="O8" s="47">
        <v>149.50919444000101</v>
      </c>
      <c r="P8" s="47">
        <v>7607.9652866400002</v>
      </c>
      <c r="R8" s="75" t="s">
        <v>63</v>
      </c>
      <c r="S8" s="76">
        <v>0.69802675062953301</v>
      </c>
    </row>
    <row r="9" spans="2:19">
      <c r="B9" s="48" t="s">
        <v>25</v>
      </c>
      <c r="C9" s="49">
        <v>135.91459026000001</v>
      </c>
      <c r="D9" s="49">
        <v>1357.176573</v>
      </c>
      <c r="E9" s="49">
        <v>19534.476051509999</v>
      </c>
      <c r="F9" s="49">
        <v>88.780465599999999</v>
      </c>
      <c r="G9" s="49">
        <v>71.518697099999997</v>
      </c>
      <c r="H9" s="49">
        <v>203.69730862</v>
      </c>
      <c r="I9" s="49">
        <v>713.89468866000004</v>
      </c>
      <c r="J9" s="49">
        <v>80.263298559999996</v>
      </c>
      <c r="K9" s="49">
        <v>91.554811119999997</v>
      </c>
      <c r="L9" s="49">
        <v>213.58734469999999</v>
      </c>
      <c r="M9" s="49">
        <v>104.48176784</v>
      </c>
      <c r="N9" s="49">
        <v>162.52822537</v>
      </c>
      <c r="O9" s="49">
        <v>413.411798630009</v>
      </c>
      <c r="P9" s="49">
        <v>23171.28562097</v>
      </c>
      <c r="R9" s="75" t="s">
        <v>65</v>
      </c>
      <c r="S9" s="76">
        <v>0.646999539752382</v>
      </c>
    </row>
    <row r="10" spans="2:19">
      <c r="B10" s="2" t="s">
        <v>26</v>
      </c>
      <c r="C10" s="47">
        <v>34.079676839999998</v>
      </c>
      <c r="D10" s="47">
        <v>635.98137775999999</v>
      </c>
      <c r="E10" s="47">
        <v>6818.8151134999998</v>
      </c>
      <c r="F10" s="47">
        <v>17.390179119999999</v>
      </c>
      <c r="G10" s="47">
        <v>23.530160209999998</v>
      </c>
      <c r="H10" s="47">
        <v>26.017677160000002</v>
      </c>
      <c r="I10" s="47">
        <v>285.69803753999997</v>
      </c>
      <c r="J10" s="47">
        <v>38.085559510000003</v>
      </c>
      <c r="K10" s="47">
        <v>27.145972400000002</v>
      </c>
      <c r="L10" s="47">
        <v>117.42063463</v>
      </c>
      <c r="M10" s="47">
        <v>30.896087739999999</v>
      </c>
      <c r="N10" s="47">
        <v>32.931451610000003</v>
      </c>
      <c r="O10" s="47">
        <v>123.53009331</v>
      </c>
      <c r="P10" s="47">
        <v>8211.5220213299999</v>
      </c>
      <c r="R10" s="75" t="s">
        <v>60</v>
      </c>
      <c r="S10" s="76">
        <v>0.53558058961152299</v>
      </c>
    </row>
    <row r="11" spans="2:19">
      <c r="B11" s="2" t="s">
        <v>27</v>
      </c>
      <c r="C11" s="47">
        <v>29.966103069999999</v>
      </c>
      <c r="D11" s="47">
        <v>652.99616323999999</v>
      </c>
      <c r="E11" s="47">
        <v>6361.5025318999997</v>
      </c>
      <c r="F11" s="47">
        <v>23.019303399999998</v>
      </c>
      <c r="G11" s="47">
        <v>27.423295289999999</v>
      </c>
      <c r="H11" s="47">
        <v>29.649082329999999</v>
      </c>
      <c r="I11" s="47">
        <v>344.16804416000002</v>
      </c>
      <c r="J11" s="47">
        <v>44.999995439999999</v>
      </c>
      <c r="K11" s="47">
        <v>31.483927130000001</v>
      </c>
      <c r="L11" s="47">
        <v>102.60323164</v>
      </c>
      <c r="M11" s="47">
        <v>30.076409269999999</v>
      </c>
      <c r="N11" s="47">
        <v>35.185940960000003</v>
      </c>
      <c r="O11" s="47">
        <v>123.33309256</v>
      </c>
      <c r="P11" s="47">
        <v>7836.4071203900003</v>
      </c>
      <c r="R11" s="75" t="s">
        <v>56</v>
      </c>
      <c r="S11" s="76">
        <v>0.47869150209063999</v>
      </c>
    </row>
    <row r="12" spans="2:19">
      <c r="B12" s="2" t="s">
        <v>28</v>
      </c>
      <c r="C12" s="47">
        <v>28.155846780000001</v>
      </c>
      <c r="D12" s="47">
        <v>733.17514315000005</v>
      </c>
      <c r="E12" s="47">
        <v>3623.6000954000001</v>
      </c>
      <c r="F12" s="47">
        <v>18.964446339999999</v>
      </c>
      <c r="G12" s="47">
        <v>27.94209201</v>
      </c>
      <c r="H12" s="47">
        <v>28.576994769999999</v>
      </c>
      <c r="I12" s="47">
        <v>269.19278345999999</v>
      </c>
      <c r="J12" s="47">
        <v>38.855194519999998</v>
      </c>
      <c r="K12" s="47">
        <v>45.768128509999997</v>
      </c>
      <c r="L12" s="47">
        <v>106.58830709</v>
      </c>
      <c r="M12" s="47">
        <v>31.369917130000001</v>
      </c>
      <c r="N12" s="47">
        <v>25.82720621</v>
      </c>
      <c r="O12" s="47">
        <v>143.67542375999801</v>
      </c>
      <c r="P12" s="47">
        <v>5121.6915791299998</v>
      </c>
      <c r="R12" s="75" t="s">
        <v>53</v>
      </c>
      <c r="S12" s="76">
        <v>3.9503161327016998</v>
      </c>
    </row>
    <row r="13" spans="2:19">
      <c r="B13" s="48" t="s">
        <v>29</v>
      </c>
      <c r="C13" s="49">
        <v>92.201626689999998</v>
      </c>
      <c r="D13" s="49">
        <v>2022.1526841499999</v>
      </c>
      <c r="E13" s="49">
        <v>16803.9177408</v>
      </c>
      <c r="F13" s="49">
        <v>59.373928859999999</v>
      </c>
      <c r="G13" s="49">
        <v>78.89554751</v>
      </c>
      <c r="H13" s="49">
        <v>84.243754260000003</v>
      </c>
      <c r="I13" s="49">
        <v>899.05886515999998</v>
      </c>
      <c r="J13" s="49">
        <v>121.94074947</v>
      </c>
      <c r="K13" s="49">
        <v>104.39802804</v>
      </c>
      <c r="L13" s="49">
        <v>326.61217335999999</v>
      </c>
      <c r="M13" s="49">
        <v>92.342414140000002</v>
      </c>
      <c r="N13" s="49">
        <v>93.944598780000007</v>
      </c>
      <c r="O13" s="49">
        <v>390.53860963000102</v>
      </c>
      <c r="P13" s="49">
        <v>21169.620720850002</v>
      </c>
    </row>
    <row r="14" spans="2:19">
      <c r="B14" s="2" t="s">
        <v>30</v>
      </c>
      <c r="C14" s="47">
        <v>23.412310470000001</v>
      </c>
      <c r="D14" s="47">
        <v>703.79222512000001</v>
      </c>
      <c r="E14" s="47">
        <v>2430.44203079</v>
      </c>
      <c r="F14" s="47">
        <v>21.40443952</v>
      </c>
      <c r="G14" s="47">
        <v>43.921305400000001</v>
      </c>
      <c r="H14" s="47">
        <v>16.271186149999998</v>
      </c>
      <c r="I14" s="47">
        <v>280.87962382000001</v>
      </c>
      <c r="J14" s="47">
        <v>40.448528830000001</v>
      </c>
      <c r="K14" s="47">
        <v>37.215683890000001</v>
      </c>
      <c r="L14" s="47">
        <v>100.15196293</v>
      </c>
      <c r="M14" s="47">
        <v>37.06683941</v>
      </c>
      <c r="N14" s="47">
        <v>91.575175779999995</v>
      </c>
      <c r="O14" s="47">
        <v>131.23337269999999</v>
      </c>
      <c r="P14" s="47">
        <v>3957.81468481</v>
      </c>
    </row>
    <row r="15" spans="2:19">
      <c r="B15" s="2" t="s">
        <v>31</v>
      </c>
      <c r="C15" s="47">
        <v>26.89188892</v>
      </c>
      <c r="D15" s="47">
        <v>782.85228104999999</v>
      </c>
      <c r="E15" s="47">
        <v>1528.2197003199999</v>
      </c>
      <c r="F15" s="47">
        <v>29.954479599999999</v>
      </c>
      <c r="G15" s="47">
        <v>30.777570300000001</v>
      </c>
      <c r="H15" s="47">
        <v>14.94302813</v>
      </c>
      <c r="I15" s="47">
        <v>312.05283078000002</v>
      </c>
      <c r="J15" s="47">
        <v>28.04257089</v>
      </c>
      <c r="K15" s="47">
        <v>114.10867037</v>
      </c>
      <c r="L15" s="47">
        <v>93.810072680000005</v>
      </c>
      <c r="M15" s="47">
        <v>40.241732589999998</v>
      </c>
      <c r="N15" s="47">
        <v>30.092679870000001</v>
      </c>
      <c r="O15" s="47">
        <v>211.43359096</v>
      </c>
      <c r="P15" s="47">
        <v>3243.4210964600002</v>
      </c>
    </row>
    <row r="16" spans="2:19">
      <c r="B16" s="2" t="s">
        <v>32</v>
      </c>
      <c r="C16" s="47">
        <v>20.46912468</v>
      </c>
      <c r="D16" s="47">
        <v>646.82814063000001</v>
      </c>
      <c r="E16" s="47">
        <v>3754.9976098900001</v>
      </c>
      <c r="F16" s="47">
        <v>13.67318139</v>
      </c>
      <c r="G16" s="47">
        <v>25.193497399999998</v>
      </c>
      <c r="H16" s="47">
        <v>19.094673119999999</v>
      </c>
      <c r="I16" s="47">
        <v>112.06876724</v>
      </c>
      <c r="J16" s="47">
        <v>17.843938130000002</v>
      </c>
      <c r="K16" s="47">
        <v>22.14976562</v>
      </c>
      <c r="L16" s="47">
        <v>214.26596433</v>
      </c>
      <c r="M16" s="47">
        <v>37.601746839999997</v>
      </c>
      <c r="N16" s="47">
        <v>23.388447960000001</v>
      </c>
      <c r="O16" s="47">
        <v>160.82349550000001</v>
      </c>
      <c r="P16" s="47">
        <v>5068.3983527299997</v>
      </c>
    </row>
    <row r="17" spans="2:16">
      <c r="B17" s="48" t="s">
        <v>33</v>
      </c>
      <c r="C17" s="49">
        <v>70.773324070000001</v>
      </c>
      <c r="D17" s="49">
        <v>2133.4726467999999</v>
      </c>
      <c r="E17" s="49">
        <v>7713.6593409999996</v>
      </c>
      <c r="F17" s="49">
        <v>65.032100510000006</v>
      </c>
      <c r="G17" s="49">
        <v>99.8923731</v>
      </c>
      <c r="H17" s="49">
        <v>50.308887400000003</v>
      </c>
      <c r="I17" s="49">
        <v>705.00122183999997</v>
      </c>
      <c r="J17" s="49">
        <v>86.335037850000006</v>
      </c>
      <c r="K17" s="49">
        <v>173.47411987999999</v>
      </c>
      <c r="L17" s="49">
        <v>408.22799994000002</v>
      </c>
      <c r="M17" s="49">
        <v>114.91031884</v>
      </c>
      <c r="N17" s="49">
        <v>145.05630360999999</v>
      </c>
      <c r="O17" s="49">
        <v>503.49045916</v>
      </c>
      <c r="P17" s="49">
        <v>12269.634134</v>
      </c>
    </row>
    <row r="18" spans="2:16">
      <c r="B18" s="48" t="s">
        <v>34</v>
      </c>
      <c r="C18" s="49">
        <v>466.66711667999999</v>
      </c>
      <c r="D18" s="49">
        <v>6958.7867527099997</v>
      </c>
      <c r="E18" s="49">
        <v>61903.121711779997</v>
      </c>
      <c r="F18" s="49">
        <v>286.30258345999999</v>
      </c>
      <c r="G18" s="49">
        <v>306.22157150999999</v>
      </c>
      <c r="H18" s="49">
        <v>647.56498782999995</v>
      </c>
      <c r="I18" s="49">
        <v>3070.4536082099999</v>
      </c>
      <c r="J18" s="49">
        <v>311.90699909</v>
      </c>
      <c r="K18" s="49">
        <v>468.07535216000002</v>
      </c>
      <c r="L18" s="49">
        <v>1207.0585430900001</v>
      </c>
      <c r="M18" s="49">
        <v>376.11724494999999</v>
      </c>
      <c r="N18" s="49">
        <v>527.47643016999996</v>
      </c>
      <c r="O18" s="49">
        <v>1582.95531297</v>
      </c>
      <c r="P18" s="49">
        <v>78112.70821461</v>
      </c>
    </row>
    <row r="19" spans="2:16">
      <c r="B19" s="41" t="s">
        <v>35</v>
      </c>
      <c r="C19" s="47">
        <v>25.723651929999999</v>
      </c>
      <c r="D19" s="47">
        <v>885.65197241999999</v>
      </c>
      <c r="E19" s="47">
        <v>4733.1317460999999</v>
      </c>
      <c r="F19" s="47">
        <v>20.53882814</v>
      </c>
      <c r="G19" s="47">
        <v>14.740326720000001</v>
      </c>
      <c r="H19" s="47">
        <v>32.161871339999998</v>
      </c>
      <c r="I19" s="47">
        <v>214.21857555</v>
      </c>
      <c r="J19" s="47">
        <v>21.44080757</v>
      </c>
      <c r="K19" s="47">
        <v>25.968884750000001</v>
      </c>
      <c r="L19" s="47">
        <v>141.88423230000001</v>
      </c>
      <c r="M19" s="47">
        <v>27.14959314</v>
      </c>
      <c r="N19" s="47">
        <v>71.220106990000005</v>
      </c>
      <c r="O19" s="47">
        <v>85.941574619997994</v>
      </c>
      <c r="P19" s="47">
        <v>6299.77217157</v>
      </c>
    </row>
    <row r="20" spans="2:16">
      <c r="B20" s="41" t="s">
        <v>19</v>
      </c>
      <c r="C20" s="47">
        <v>23.068070349999999</v>
      </c>
      <c r="D20" s="47">
        <v>674.36475698000004</v>
      </c>
      <c r="E20" s="47">
        <v>3184.0048308800001</v>
      </c>
      <c r="F20" s="47">
        <v>6.08183396</v>
      </c>
      <c r="G20" s="47">
        <v>23.561048849999999</v>
      </c>
      <c r="H20" s="47">
        <v>42.455237740000001</v>
      </c>
      <c r="I20" s="47">
        <v>309.57226593000001</v>
      </c>
      <c r="J20" s="47">
        <v>16.487787059999999</v>
      </c>
      <c r="K20" s="47">
        <v>33.527487299999997</v>
      </c>
      <c r="L20" s="47">
        <v>87.923910710000001</v>
      </c>
      <c r="M20" s="47">
        <v>28.332380780000001</v>
      </c>
      <c r="N20" s="47">
        <v>28.8006019</v>
      </c>
      <c r="O20" s="47">
        <v>99.0581578600016</v>
      </c>
      <c r="P20" s="47">
        <v>4557.2383702999996</v>
      </c>
    </row>
    <row r="21" spans="2:16">
      <c r="B21" s="2" t="s">
        <v>20</v>
      </c>
      <c r="C21" s="47">
        <v>26.02231141</v>
      </c>
      <c r="D21" s="47">
        <v>774.98843244</v>
      </c>
      <c r="E21" s="47">
        <v>5335.4179992500003</v>
      </c>
      <c r="F21" s="47">
        <v>3.4262236599999998</v>
      </c>
      <c r="G21" s="47">
        <v>33.293274850000003</v>
      </c>
      <c r="H21" s="47">
        <v>50.045291980000002</v>
      </c>
      <c r="I21" s="47">
        <v>241.32699969000001</v>
      </c>
      <c r="J21" s="47">
        <v>38.370280209999997</v>
      </c>
      <c r="K21" s="47">
        <v>39.7206598</v>
      </c>
      <c r="L21" s="47">
        <v>131.69021971999999</v>
      </c>
      <c r="M21" s="47">
        <v>28.263821440000001</v>
      </c>
      <c r="N21" s="47">
        <v>24.653632760000001</v>
      </c>
      <c r="O21" s="47">
        <v>140.93018230000001</v>
      </c>
      <c r="P21" s="47">
        <v>6868.1493295099999</v>
      </c>
    </row>
    <row r="22" spans="2:16">
      <c r="B22" s="48" t="s">
        <v>21</v>
      </c>
      <c r="C22" s="49">
        <v>74.814033690000002</v>
      </c>
      <c r="D22" s="49">
        <v>2335.0051618399998</v>
      </c>
      <c r="E22" s="49">
        <v>13252.554576230001</v>
      </c>
      <c r="F22" s="49">
        <v>30.046885759999999</v>
      </c>
      <c r="G22" s="49">
        <v>71.594650419999994</v>
      </c>
      <c r="H22" s="49">
        <v>124.66240105999999</v>
      </c>
      <c r="I22" s="49">
        <v>765.11784117000002</v>
      </c>
      <c r="J22" s="49">
        <v>76.298874839999996</v>
      </c>
      <c r="K22" s="49">
        <v>99.217031849999998</v>
      </c>
      <c r="L22" s="49">
        <v>361.49836273</v>
      </c>
      <c r="M22" s="49">
        <v>83.745795360000002</v>
      </c>
      <c r="N22" s="49">
        <v>124.67434165</v>
      </c>
      <c r="O22" s="49">
        <v>325.92991477999902</v>
      </c>
      <c r="P22" s="49">
        <v>17725.159871380001</v>
      </c>
    </row>
    <row r="23" spans="2:16">
      <c r="B23" s="2" t="s">
        <v>22</v>
      </c>
      <c r="C23" s="47">
        <v>26.91239333</v>
      </c>
      <c r="D23" s="47">
        <v>686.04130680000003</v>
      </c>
      <c r="E23" s="47">
        <v>5053.7264164400003</v>
      </c>
      <c r="F23" s="47">
        <v>0.44582935000000001</v>
      </c>
      <c r="G23" s="47">
        <v>23.229027160000001</v>
      </c>
      <c r="H23" s="47">
        <v>42.837372809999998</v>
      </c>
      <c r="I23" s="47">
        <v>278.99509461999997</v>
      </c>
      <c r="J23" s="47">
        <v>34.424574489999998</v>
      </c>
      <c r="K23" s="47">
        <v>37.785886910000002</v>
      </c>
      <c r="L23" s="47">
        <v>119.62184945</v>
      </c>
      <c r="M23" s="47">
        <v>50.642139409999999</v>
      </c>
      <c r="N23" s="47">
        <v>40.76456872</v>
      </c>
      <c r="O23" s="47">
        <v>103.50320773</v>
      </c>
      <c r="P23" s="47">
        <v>6498.9296672199998</v>
      </c>
    </row>
    <row r="24" spans="2:16">
      <c r="B24" s="2" t="s">
        <v>23</v>
      </c>
      <c r="C24" s="47">
        <v>51.10423144</v>
      </c>
      <c r="D24" s="47">
        <v>1025.6612537200001</v>
      </c>
      <c r="E24" s="47">
        <v>5140.9432971599999</v>
      </c>
      <c r="F24" s="47">
        <v>0</v>
      </c>
      <c r="G24" s="47">
        <v>33.541444339999998</v>
      </c>
      <c r="H24" s="47">
        <v>48.077077070000001</v>
      </c>
      <c r="I24" s="47">
        <v>249.12809662999999</v>
      </c>
      <c r="J24" s="47">
        <v>59.64561818</v>
      </c>
      <c r="K24" s="47">
        <v>43.743636260000002</v>
      </c>
      <c r="L24" s="47">
        <v>108.18690005000001</v>
      </c>
      <c r="M24" s="47">
        <v>55.830267730000003</v>
      </c>
      <c r="N24" s="47">
        <v>21.759864530000002</v>
      </c>
      <c r="O24" s="47">
        <v>130.28839691000101</v>
      </c>
      <c r="P24" s="47">
        <v>6967.9100840199999</v>
      </c>
    </row>
    <row r="25" spans="2:16">
      <c r="B25" s="2" t="s">
        <v>24</v>
      </c>
      <c r="C25" s="47">
        <v>40.110587989999999</v>
      </c>
      <c r="D25" s="47">
        <v>984.95726026</v>
      </c>
      <c r="E25" s="47">
        <v>4139.8039756300004</v>
      </c>
      <c r="F25" s="47">
        <v>0</v>
      </c>
      <c r="G25" s="47">
        <v>38.926358739999998</v>
      </c>
      <c r="H25" s="47">
        <v>48.112105229999997</v>
      </c>
      <c r="I25" s="47">
        <v>264.89156551000002</v>
      </c>
      <c r="J25" s="47">
        <v>34.274471990000002</v>
      </c>
      <c r="K25" s="47">
        <v>39.301566489999999</v>
      </c>
      <c r="L25" s="47">
        <v>97.349023270000004</v>
      </c>
      <c r="M25" s="47">
        <v>49.898400119999998</v>
      </c>
      <c r="N25" s="47">
        <v>117.99052132</v>
      </c>
      <c r="O25" s="47">
        <v>163.13854624000101</v>
      </c>
      <c r="P25" s="47">
        <v>6018.7543827899999</v>
      </c>
    </row>
    <row r="26" spans="2:16">
      <c r="B26" s="48" t="s">
        <v>25</v>
      </c>
      <c r="C26" s="49">
        <v>118.12721276000001</v>
      </c>
      <c r="D26" s="49">
        <v>2696.6598207799998</v>
      </c>
      <c r="E26" s="49">
        <v>14334.473689230001</v>
      </c>
      <c r="F26" s="49">
        <v>0.44582935000000001</v>
      </c>
      <c r="G26" s="49">
        <v>95.696830239999997</v>
      </c>
      <c r="H26" s="49">
        <v>139.02655511</v>
      </c>
      <c r="I26" s="49">
        <v>793.01475675999995</v>
      </c>
      <c r="J26" s="49">
        <v>128.34466466000001</v>
      </c>
      <c r="K26" s="49">
        <v>120.83108966</v>
      </c>
      <c r="L26" s="49">
        <v>325.15777277000001</v>
      </c>
      <c r="M26" s="49">
        <v>156.37080725999999</v>
      </c>
      <c r="N26" s="49">
        <v>180.51495456999999</v>
      </c>
      <c r="O26" s="49">
        <v>396.93015088000101</v>
      </c>
      <c r="P26" s="49">
        <v>19485.594134030001</v>
      </c>
    </row>
    <row r="27" spans="2:16">
      <c r="B27" s="2" t="s">
        <v>26</v>
      </c>
      <c r="C27" s="47">
        <v>44.570214700000001</v>
      </c>
      <c r="D27" s="47">
        <v>869.92391798000006</v>
      </c>
      <c r="E27" s="47">
        <v>2176.0882523700002</v>
      </c>
      <c r="F27" s="47">
        <v>4.0000000000000002E-4</v>
      </c>
      <c r="G27" s="47">
        <v>37.97629645</v>
      </c>
      <c r="H27" s="47">
        <v>54.901610169999998</v>
      </c>
      <c r="I27" s="47">
        <v>244.50470186999999</v>
      </c>
      <c r="J27" s="47">
        <v>33.598462980000001</v>
      </c>
      <c r="K27" s="47">
        <v>107.1699519</v>
      </c>
      <c r="L27" s="47">
        <v>99.928003430000004</v>
      </c>
      <c r="M27" s="47">
        <v>33.685968529999997</v>
      </c>
      <c r="N27" s="47">
        <v>72.783753500000003</v>
      </c>
      <c r="O27" s="47">
        <v>122.55560244999999</v>
      </c>
      <c r="P27" s="47">
        <v>3897.6871363300002</v>
      </c>
    </row>
    <row r="28" spans="2:16">
      <c r="B28" s="2" t="s">
        <v>27</v>
      </c>
      <c r="C28" s="47">
        <v>37.826950050000001</v>
      </c>
      <c r="D28" s="47">
        <v>904.29442111000003</v>
      </c>
      <c r="E28" s="47">
        <v>2595.7202929700002</v>
      </c>
      <c r="F28" s="47">
        <v>0</v>
      </c>
      <c r="G28" s="47">
        <v>32.20201926</v>
      </c>
      <c r="H28" s="47">
        <v>47.199487609999998</v>
      </c>
      <c r="I28" s="47">
        <v>207.97518133</v>
      </c>
      <c r="J28" s="47">
        <v>31.168394450000001</v>
      </c>
      <c r="K28" s="47">
        <v>55.977623180000002</v>
      </c>
      <c r="L28" s="47">
        <v>97.157651939999994</v>
      </c>
      <c r="M28" s="47">
        <v>36.357266340000002</v>
      </c>
      <c r="N28" s="47">
        <v>45.663060829999999</v>
      </c>
      <c r="O28" s="47">
        <v>154.83284567000001</v>
      </c>
      <c r="P28" s="47">
        <v>4246.3751947399996</v>
      </c>
    </row>
    <row r="29" spans="2:16">
      <c r="B29" s="2" t="s">
        <v>28</v>
      </c>
      <c r="C29" s="47">
        <v>34.626162960000002</v>
      </c>
      <c r="D29" s="47">
        <v>852.80813520000004</v>
      </c>
      <c r="E29" s="47">
        <v>2545.2430316300001</v>
      </c>
      <c r="F29" s="47">
        <v>0</v>
      </c>
      <c r="G29" s="47">
        <v>37.651813560000001</v>
      </c>
      <c r="H29" s="47">
        <v>39.316753169999998</v>
      </c>
      <c r="I29" s="47">
        <v>233.32334035</v>
      </c>
      <c r="J29" s="47">
        <v>39.763761770000002</v>
      </c>
      <c r="K29" s="47">
        <v>35.897114520000002</v>
      </c>
      <c r="L29" s="47">
        <v>103.85338175</v>
      </c>
      <c r="M29" s="47">
        <v>33.169760910000001</v>
      </c>
      <c r="N29" s="47">
        <v>24.12173387</v>
      </c>
      <c r="O29" s="47">
        <v>103.27214599</v>
      </c>
      <c r="P29" s="47">
        <v>4083.0471356799999</v>
      </c>
    </row>
    <row r="30" spans="2:16">
      <c r="B30" s="48" t="s">
        <v>29</v>
      </c>
      <c r="C30" s="49">
        <v>117.02332771</v>
      </c>
      <c r="D30" s="49">
        <v>2627.0264742899999</v>
      </c>
      <c r="E30" s="49">
        <v>7317.0515769699996</v>
      </c>
      <c r="F30" s="49">
        <v>4.0000000000000002E-4</v>
      </c>
      <c r="G30" s="49">
        <v>107.83012927</v>
      </c>
      <c r="H30" s="49">
        <v>141.41785095</v>
      </c>
      <c r="I30" s="49">
        <v>685.80322354999998</v>
      </c>
      <c r="J30" s="49">
        <v>104.5306192</v>
      </c>
      <c r="K30" s="49">
        <v>199.0446896</v>
      </c>
      <c r="L30" s="49">
        <v>300.93903712000002</v>
      </c>
      <c r="M30" s="49">
        <v>103.21299578</v>
      </c>
      <c r="N30" s="49">
        <v>142.56854820000001</v>
      </c>
      <c r="O30" s="49">
        <v>380.66059410999497</v>
      </c>
      <c r="P30" s="49">
        <v>12227.10946675</v>
      </c>
    </row>
    <row r="31" spans="2:16">
      <c r="B31" s="2" t="s">
        <v>30</v>
      </c>
      <c r="C31" s="47">
        <v>40.710554909999999</v>
      </c>
      <c r="D31" s="47">
        <v>823.01840073999995</v>
      </c>
      <c r="E31" s="47">
        <v>2705.3896441799998</v>
      </c>
      <c r="F31" s="47">
        <v>0</v>
      </c>
      <c r="G31" s="47">
        <v>50.987849660000002</v>
      </c>
      <c r="H31" s="47">
        <v>27.092941809999999</v>
      </c>
      <c r="I31" s="47">
        <v>273.88107243000002</v>
      </c>
      <c r="J31" s="47">
        <v>48.880096049999999</v>
      </c>
      <c r="K31" s="47">
        <v>44.980674950000001</v>
      </c>
      <c r="L31" s="47">
        <v>107.38019069000001</v>
      </c>
      <c r="M31" s="47">
        <v>30.635200040000001</v>
      </c>
      <c r="N31" s="47">
        <v>46.33596696</v>
      </c>
      <c r="O31" s="47">
        <v>142.12010751000099</v>
      </c>
      <c r="P31" s="47">
        <v>4341.4126999299997</v>
      </c>
    </row>
    <row r="32" spans="2:16">
      <c r="B32" s="2" t="s">
        <v>31</v>
      </c>
      <c r="C32" s="47">
        <v>47.024516130000002</v>
      </c>
      <c r="D32" s="47">
        <v>798.87278758000002</v>
      </c>
      <c r="E32" s="47">
        <v>2621.17282282</v>
      </c>
      <c r="F32" s="47">
        <v>0</v>
      </c>
      <c r="G32" s="47">
        <v>104.67516302999999</v>
      </c>
      <c r="H32" s="47">
        <v>28.508385669999999</v>
      </c>
      <c r="I32" s="47">
        <v>268.62859718999999</v>
      </c>
      <c r="J32" s="47">
        <v>38.539881059999999</v>
      </c>
      <c r="K32" s="47">
        <v>147.20996184000001</v>
      </c>
      <c r="L32" s="47">
        <v>121.72039083</v>
      </c>
      <c r="M32" s="47">
        <v>39.157069649999997</v>
      </c>
      <c r="N32" s="47">
        <v>43.282233400000003</v>
      </c>
      <c r="O32" s="47">
        <v>149.8940489</v>
      </c>
      <c r="P32" s="47">
        <v>4408.6858580999997</v>
      </c>
    </row>
    <row r="33" spans="2:16">
      <c r="B33" s="2" t="s">
        <v>32</v>
      </c>
      <c r="C33" s="47">
        <v>30.505757920000001</v>
      </c>
      <c r="D33" s="47">
        <v>783.72153195999999</v>
      </c>
      <c r="E33" s="47">
        <v>3724.9045560499999</v>
      </c>
      <c r="F33" s="47">
        <v>0</v>
      </c>
      <c r="G33" s="47">
        <v>55.497191020000002</v>
      </c>
      <c r="H33" s="47">
        <v>62.201198939999998</v>
      </c>
      <c r="I33" s="47">
        <v>142.17008369000001</v>
      </c>
      <c r="J33" s="47">
        <v>6.9802333000000001</v>
      </c>
      <c r="K33" s="47">
        <v>33.917790549999999</v>
      </c>
      <c r="L33" s="47">
        <v>120.0437177</v>
      </c>
      <c r="M33" s="47">
        <v>40.004091410000001</v>
      </c>
      <c r="N33" s="47">
        <v>43.702938400000001</v>
      </c>
      <c r="O33" s="47">
        <v>112.851648400001</v>
      </c>
      <c r="P33" s="47">
        <v>5156.5007393400001</v>
      </c>
    </row>
    <row r="34" spans="2:16">
      <c r="B34" s="48" t="s">
        <v>33</v>
      </c>
      <c r="C34" s="49">
        <v>118.24082896</v>
      </c>
      <c r="D34" s="49">
        <v>2405.6127202799998</v>
      </c>
      <c r="E34" s="49">
        <v>9051.4670230499996</v>
      </c>
      <c r="F34" s="49">
        <v>0</v>
      </c>
      <c r="G34" s="49">
        <v>211.16020370999999</v>
      </c>
      <c r="H34" s="49">
        <v>117.80252642000001</v>
      </c>
      <c r="I34" s="49">
        <v>684.67975331000002</v>
      </c>
      <c r="J34" s="49">
        <v>94.40021041</v>
      </c>
      <c r="K34" s="49">
        <v>226.10842733999999</v>
      </c>
      <c r="L34" s="49">
        <v>349.14429921999999</v>
      </c>
      <c r="M34" s="49">
        <v>109.7963611</v>
      </c>
      <c r="N34" s="49">
        <v>133.32113876</v>
      </c>
      <c r="O34" s="49">
        <v>404.865804810003</v>
      </c>
      <c r="P34" s="49">
        <v>13906.599297369999</v>
      </c>
    </row>
    <row r="35" spans="2:16">
      <c r="B35" s="48" t="s">
        <v>36</v>
      </c>
      <c r="C35" s="49">
        <v>428.20540312000003</v>
      </c>
      <c r="D35" s="49">
        <v>10064.304177190001</v>
      </c>
      <c r="E35" s="49">
        <v>43955.546865479999</v>
      </c>
      <c r="F35" s="49">
        <v>30.493115110000002</v>
      </c>
      <c r="G35" s="49">
        <v>486.28181364</v>
      </c>
      <c r="H35" s="49">
        <v>522.90933354000003</v>
      </c>
      <c r="I35" s="49">
        <v>2928.6155747900002</v>
      </c>
      <c r="J35" s="49">
        <v>403.57436911000002</v>
      </c>
      <c r="K35" s="49">
        <v>645.20123845000001</v>
      </c>
      <c r="L35" s="49">
        <v>1336.7394718400001</v>
      </c>
      <c r="M35" s="49">
        <v>453.12595950000002</v>
      </c>
      <c r="N35" s="49">
        <v>581.07898318000002</v>
      </c>
      <c r="O35" s="49">
        <v>1508.3864645799899</v>
      </c>
      <c r="P35" s="49">
        <v>63344.462769530001</v>
      </c>
    </row>
    <row r="36" spans="2:16">
      <c r="B36" s="2" t="s">
        <v>37</v>
      </c>
      <c r="C36" s="47">
        <v>31.743026539999999</v>
      </c>
      <c r="D36" s="47">
        <v>995.11044261999996</v>
      </c>
      <c r="E36" s="47">
        <v>1531.4038286099999</v>
      </c>
      <c r="F36" s="47">
        <v>0</v>
      </c>
      <c r="G36" s="47">
        <v>27.353618480000002</v>
      </c>
      <c r="H36" s="47">
        <v>4.4473403999999999</v>
      </c>
      <c r="I36" s="47">
        <v>210.71290833</v>
      </c>
      <c r="J36" s="47">
        <v>5.8434027300000002</v>
      </c>
      <c r="K36" s="47">
        <v>31.428305869999999</v>
      </c>
      <c r="L36" s="47">
        <v>146.79206105</v>
      </c>
      <c r="M36" s="47">
        <v>34.525383609999999</v>
      </c>
      <c r="N36" s="47">
        <v>56.23614937</v>
      </c>
      <c r="O36" s="47">
        <v>88.786526460000005</v>
      </c>
      <c r="P36" s="47">
        <v>3164.3829940700002</v>
      </c>
    </row>
    <row r="37" spans="2:16">
      <c r="B37" s="2" t="s">
        <v>19</v>
      </c>
      <c r="C37" s="47">
        <v>31.304549260000002</v>
      </c>
      <c r="D37" s="47">
        <v>907.85798663000003</v>
      </c>
      <c r="E37" s="47">
        <v>3903.7754015199998</v>
      </c>
      <c r="F37" s="47">
        <v>0</v>
      </c>
      <c r="G37" s="47">
        <v>31.432777260000002</v>
      </c>
      <c r="H37" s="47">
        <v>14.250420950000001</v>
      </c>
      <c r="I37" s="47">
        <v>247.48359088999999</v>
      </c>
      <c r="J37" s="47">
        <v>5.8568562499999999</v>
      </c>
      <c r="K37" s="47">
        <v>32.707594550000003</v>
      </c>
      <c r="L37" s="47">
        <v>90.482066700000004</v>
      </c>
      <c r="M37" s="47">
        <v>29.640014170000001</v>
      </c>
      <c r="N37" s="47">
        <v>44.52811269</v>
      </c>
      <c r="O37" s="47">
        <v>143.41188829999999</v>
      </c>
      <c r="P37" s="47">
        <v>5482.7312591700002</v>
      </c>
    </row>
    <row r="38" spans="2:16">
      <c r="B38" s="2" t="s">
        <v>20</v>
      </c>
      <c r="C38" s="47">
        <v>42.164876669999998</v>
      </c>
      <c r="D38" s="47">
        <v>995.51680431</v>
      </c>
      <c r="E38" s="47">
        <v>4177.23665755</v>
      </c>
      <c r="F38" s="47">
        <v>0</v>
      </c>
      <c r="G38" s="47">
        <v>34.97001779</v>
      </c>
      <c r="H38" s="47">
        <v>23.15692997</v>
      </c>
      <c r="I38" s="47">
        <v>266.48905289999999</v>
      </c>
      <c r="J38" s="47">
        <v>17.330515649999999</v>
      </c>
      <c r="K38" s="47">
        <v>40.722780469999996</v>
      </c>
      <c r="L38" s="47">
        <v>88.198165829999994</v>
      </c>
      <c r="M38" s="47">
        <v>30.286940269999999</v>
      </c>
      <c r="N38" s="47">
        <v>71.849621600000006</v>
      </c>
      <c r="O38" s="47">
        <v>116.69946946</v>
      </c>
      <c r="P38" s="47">
        <v>5904.6218324700003</v>
      </c>
    </row>
    <row r="39" spans="2:16">
      <c r="B39" s="48" t="s">
        <v>21</v>
      </c>
      <c r="C39" s="49">
        <v>105.21245247</v>
      </c>
      <c r="D39" s="49">
        <v>2898.4852335599999</v>
      </c>
      <c r="E39" s="49">
        <v>9612.4158876799993</v>
      </c>
      <c r="F39" s="49">
        <v>0</v>
      </c>
      <c r="G39" s="49">
        <v>93.756413530000003</v>
      </c>
      <c r="H39" s="49">
        <v>41.854691320000001</v>
      </c>
      <c r="I39" s="49">
        <v>724.68555212000001</v>
      </c>
      <c r="J39" s="49">
        <v>29.03077463</v>
      </c>
      <c r="K39" s="49">
        <v>104.85868089</v>
      </c>
      <c r="L39" s="49">
        <v>325.47229357999998</v>
      </c>
      <c r="M39" s="49">
        <v>94.452338049999994</v>
      </c>
      <c r="N39" s="49">
        <v>172.61388366</v>
      </c>
      <c r="O39" s="49">
        <v>348.897884220001</v>
      </c>
      <c r="P39" s="49">
        <v>14551.736085709999</v>
      </c>
    </row>
    <row r="40" spans="2:16">
      <c r="B40" s="2" t="s">
        <v>22</v>
      </c>
      <c r="C40" s="47">
        <v>34.567574039999997</v>
      </c>
      <c r="D40" s="47">
        <v>865.07012470999996</v>
      </c>
      <c r="E40" s="47">
        <v>7316.6619403000004</v>
      </c>
      <c r="F40" s="47">
        <v>0</v>
      </c>
      <c r="G40" s="47">
        <v>29.300205290000001</v>
      </c>
      <c r="H40" s="47">
        <v>30.608194810000001</v>
      </c>
      <c r="I40" s="47">
        <v>232.05688685000001</v>
      </c>
      <c r="J40" s="47">
        <v>27.047433720000001</v>
      </c>
      <c r="K40" s="47">
        <v>30.45022372</v>
      </c>
      <c r="L40" s="47">
        <v>93.645969390000005</v>
      </c>
      <c r="M40" s="47">
        <v>44.68654566</v>
      </c>
      <c r="N40" s="47">
        <v>81.236906820000002</v>
      </c>
      <c r="O40" s="47">
        <v>121.075181129999</v>
      </c>
      <c r="P40" s="47">
        <v>8906.4071864399994</v>
      </c>
    </row>
    <row r="41" spans="2:16">
      <c r="B41" s="2" t="s">
        <v>23</v>
      </c>
      <c r="C41" s="47">
        <v>25.792643139999999</v>
      </c>
      <c r="D41" s="47">
        <v>1056.74022513</v>
      </c>
      <c r="E41" s="47">
        <v>5502.2673817799996</v>
      </c>
      <c r="F41" s="47">
        <v>0</v>
      </c>
      <c r="G41" s="47">
        <v>30.184209289999998</v>
      </c>
      <c r="H41" s="47">
        <v>0</v>
      </c>
      <c r="I41" s="47">
        <v>250.30480557000001</v>
      </c>
      <c r="J41" s="47">
        <v>9.9718427900000002</v>
      </c>
      <c r="K41" s="47">
        <v>36.963047179999997</v>
      </c>
      <c r="L41" s="47">
        <v>94.775749630000007</v>
      </c>
      <c r="M41" s="47">
        <v>59.693779020000001</v>
      </c>
      <c r="N41" s="47">
        <v>54.469517170000003</v>
      </c>
      <c r="O41" s="47">
        <v>176.08991284000001</v>
      </c>
      <c r="P41" s="47">
        <v>7297.2531135400004</v>
      </c>
    </row>
    <row r="42" spans="2:16">
      <c r="B42" s="2" t="s">
        <v>24</v>
      </c>
      <c r="C42" s="47">
        <v>21.71912197</v>
      </c>
      <c r="D42" s="47">
        <v>1074.8712112000001</v>
      </c>
      <c r="E42" s="47">
        <v>5686.9689220399996</v>
      </c>
      <c r="F42" s="47">
        <v>0</v>
      </c>
      <c r="G42" s="47">
        <v>36.386673860000002</v>
      </c>
      <c r="H42" s="47">
        <v>0</v>
      </c>
      <c r="I42" s="47">
        <v>257.10646187999998</v>
      </c>
      <c r="J42" s="47">
        <v>45.180050389999998</v>
      </c>
      <c r="K42" s="47">
        <v>38.121303400000002</v>
      </c>
      <c r="L42" s="47">
        <v>121.11052943999999</v>
      </c>
      <c r="M42" s="47">
        <v>42.559369259999997</v>
      </c>
      <c r="N42" s="47">
        <v>88.622804849999994</v>
      </c>
      <c r="O42" s="47">
        <v>165.78636162000001</v>
      </c>
      <c r="P42" s="47">
        <v>7578.4328099100003</v>
      </c>
    </row>
    <row r="43" spans="2:16">
      <c r="B43" s="48" t="s">
        <v>25</v>
      </c>
      <c r="C43" s="49">
        <v>82.079339149999996</v>
      </c>
      <c r="D43" s="49">
        <v>2996.6815610399999</v>
      </c>
      <c r="E43" s="49">
        <v>18505.898244119999</v>
      </c>
      <c r="F43" s="49">
        <v>0</v>
      </c>
      <c r="G43" s="49">
        <v>95.871088439999994</v>
      </c>
      <c r="H43" s="49">
        <v>30.608194810000001</v>
      </c>
      <c r="I43" s="49">
        <v>739.46815430000004</v>
      </c>
      <c r="J43" s="49">
        <v>82.199326900000003</v>
      </c>
      <c r="K43" s="49">
        <v>105.5345743</v>
      </c>
      <c r="L43" s="49">
        <v>309.53224846000001</v>
      </c>
      <c r="M43" s="49">
        <v>146.93969394000001</v>
      </c>
      <c r="N43" s="49">
        <v>224.32922884000001</v>
      </c>
      <c r="O43" s="49">
        <v>462.951455590004</v>
      </c>
      <c r="P43" s="49">
        <v>23782.09310989</v>
      </c>
    </row>
    <row r="44" spans="2:16">
      <c r="B44" s="67" t="s">
        <v>26</v>
      </c>
      <c r="C44" s="47">
        <v>21.200028230000001</v>
      </c>
      <c r="D44" s="47">
        <v>773.76998791999995</v>
      </c>
      <c r="E44" s="47">
        <v>5993.4350744100002</v>
      </c>
      <c r="F44" s="47">
        <v>0</v>
      </c>
      <c r="G44" s="47">
        <v>31.24015258</v>
      </c>
      <c r="H44" s="47">
        <v>1.5720000000000001</v>
      </c>
      <c r="I44" s="47">
        <v>252.59462070000001</v>
      </c>
      <c r="J44" s="47">
        <v>14.706035610000001</v>
      </c>
      <c r="K44" s="47">
        <v>39.801961040000002</v>
      </c>
      <c r="L44" s="47">
        <v>124.92844601</v>
      </c>
      <c r="M44" s="47">
        <v>28.416477700000002</v>
      </c>
      <c r="N44" s="47">
        <v>54.229612979999999</v>
      </c>
      <c r="O44" s="47">
        <v>154.48331990000199</v>
      </c>
      <c r="P44" s="47">
        <v>7490.3777170800004</v>
      </c>
    </row>
    <row r="45" spans="2:16">
      <c r="B45" s="41" t="s">
        <v>27</v>
      </c>
      <c r="C45" s="47">
        <v>24.46590346</v>
      </c>
      <c r="D45" s="47">
        <v>852.06057364000003</v>
      </c>
      <c r="E45" s="47">
        <v>3363.8610761800001</v>
      </c>
      <c r="F45" s="47">
        <v>0</v>
      </c>
      <c r="G45" s="47">
        <v>27.373502439999999</v>
      </c>
      <c r="H45" s="47">
        <v>0</v>
      </c>
      <c r="I45" s="47">
        <v>306.73366225000001</v>
      </c>
      <c r="J45" s="47">
        <v>50.316552049999999</v>
      </c>
      <c r="K45" s="47">
        <v>35.676119210000003</v>
      </c>
      <c r="L45" s="47">
        <v>160.26317431999999</v>
      </c>
      <c r="M45" s="47">
        <v>33.06812051</v>
      </c>
      <c r="N45" s="47">
        <v>55.276803530000002</v>
      </c>
      <c r="O45" s="47">
        <v>201.90049900000099</v>
      </c>
      <c r="P45" s="47">
        <v>5110.99598659</v>
      </c>
    </row>
    <row r="46" spans="2:16">
      <c r="B46" s="48" t="s">
        <v>38</v>
      </c>
      <c r="C46" s="68">
        <v>3.2658752299999998</v>
      </c>
      <c r="D46" s="68">
        <v>78.290585720000095</v>
      </c>
      <c r="E46" s="68">
        <v>-2629.5739982300001</v>
      </c>
      <c r="F46" s="68">
        <v>0</v>
      </c>
      <c r="G46" s="68">
        <v>-3.8666501399999902</v>
      </c>
      <c r="H46" s="68">
        <v>-1.5720000000000001</v>
      </c>
      <c r="I46" s="68">
        <v>54.139041550000002</v>
      </c>
      <c r="J46" s="68">
        <v>35.610516439999998</v>
      </c>
      <c r="K46" s="68">
        <v>-4.1258418299999997</v>
      </c>
      <c r="L46" s="68">
        <v>35.334728310000003</v>
      </c>
      <c r="M46" s="68">
        <v>4.6516428100000002</v>
      </c>
      <c r="N46" s="68">
        <v>1.0471905500000001</v>
      </c>
      <c r="O46" s="68">
        <v>47.417179099999402</v>
      </c>
      <c r="P46" s="68">
        <v>-2379.3817304899999</v>
      </c>
    </row>
    <row r="47" spans="2:16">
      <c r="B47" s="48" t="s">
        <v>39</v>
      </c>
      <c r="C47" s="69">
        <v>15.405051326198199</v>
      </c>
      <c r="D47" s="69">
        <v>10.118069573938399</v>
      </c>
      <c r="E47" s="69">
        <v>-43.874238488999701</v>
      </c>
      <c r="F47" s="69">
        <v>0</v>
      </c>
      <c r="G47" s="69">
        <v>-12.377180713500801</v>
      </c>
      <c r="H47" s="69">
        <v>-100</v>
      </c>
      <c r="I47" s="69">
        <v>21.433172804697001</v>
      </c>
      <c r="J47" s="69">
        <v>242.14898824116199</v>
      </c>
      <c r="K47" s="69">
        <v>-10.3659260051374</v>
      </c>
      <c r="L47" s="69">
        <v>28.283973297139699</v>
      </c>
      <c r="M47" s="69">
        <v>16.369526368146602</v>
      </c>
      <c r="N47" s="69">
        <v>1.9310308380519099</v>
      </c>
      <c r="O47" s="69">
        <v>30.6940445937419</v>
      </c>
      <c r="P47" s="69">
        <v>-31.7658443987997</v>
      </c>
    </row>
    <row r="48" spans="2:16">
      <c r="B48" s="100" t="s">
        <v>55</v>
      </c>
      <c r="C48" s="100"/>
    </row>
    <row r="49" spans="2:16">
      <c r="B49" s="71">
        <v>2024</v>
      </c>
      <c r="C49" s="16">
        <f>(C35/$P35)*100</f>
        <v>0.67599500319067496</v>
      </c>
      <c r="D49" s="16">
        <f t="shared" ref="D49:P49" si="0">(D35/$P35)*100</f>
        <v>15.888214592343401</v>
      </c>
      <c r="E49" s="16">
        <f t="shared" si="0"/>
        <v>69.3913010603723</v>
      </c>
      <c r="F49" s="16">
        <f t="shared" si="0"/>
        <v>4.8138564567111297E-2</v>
      </c>
      <c r="G49" s="16">
        <f t="shared" si="0"/>
        <v>0.76767848739876199</v>
      </c>
      <c r="H49" s="16">
        <f t="shared" si="0"/>
        <v>0.82550125248126704</v>
      </c>
      <c r="I49" s="16">
        <f t="shared" si="0"/>
        <v>4.6233174088875897</v>
      </c>
      <c r="J49" s="16">
        <f t="shared" si="0"/>
        <v>0.63711072991233497</v>
      </c>
      <c r="K49" s="16">
        <f t="shared" si="0"/>
        <v>1.01855980813583</v>
      </c>
      <c r="L49" s="16">
        <f t="shared" si="0"/>
        <v>2.11027043784954</v>
      </c>
      <c r="M49" s="16">
        <f t="shared" si="0"/>
        <v>0.71533633673496599</v>
      </c>
      <c r="N49" s="16">
        <f t="shared" si="0"/>
        <v>0.91733193048645001</v>
      </c>
      <c r="O49" s="16">
        <f t="shared" si="0"/>
        <v>2.3812443876397702</v>
      </c>
      <c r="P49" s="16">
        <f t="shared" si="0"/>
        <v>100</v>
      </c>
    </row>
    <row r="50" spans="2:16">
      <c r="B50" s="43" t="s">
        <v>26</v>
      </c>
      <c r="C50" s="16">
        <f>(C44/$P44)*100</f>
        <v>0.283030162573223</v>
      </c>
      <c r="D50" s="16">
        <f t="shared" ref="D50:P50" si="1">(D44/$P44)*100</f>
        <v>10.3301865025525</v>
      </c>
      <c r="E50" s="16">
        <f t="shared" si="1"/>
        <v>80.015124747893793</v>
      </c>
      <c r="F50" s="16">
        <f t="shared" si="1"/>
        <v>0</v>
      </c>
      <c r="G50" s="16">
        <f t="shared" si="1"/>
        <v>0.41707045705805101</v>
      </c>
      <c r="H50" s="16">
        <f t="shared" si="1"/>
        <v>2.0986925618122501E-2</v>
      </c>
      <c r="I50" s="16">
        <f t="shared" si="1"/>
        <v>3.3722547812778401</v>
      </c>
      <c r="J50" s="16">
        <f t="shared" si="1"/>
        <v>0.19633236353977801</v>
      </c>
      <c r="K50" s="16">
        <f t="shared" si="1"/>
        <v>0.53137455203682504</v>
      </c>
      <c r="L50" s="16">
        <f t="shared" si="1"/>
        <v>1.6678524198470099</v>
      </c>
      <c r="M50" s="16">
        <f t="shared" si="1"/>
        <v>0.37937309403240199</v>
      </c>
      <c r="N50" s="16">
        <f t="shared" si="1"/>
        <v>0.72399036508322501</v>
      </c>
      <c r="O50" s="16">
        <f t="shared" si="1"/>
        <v>2.0624236284872501</v>
      </c>
      <c r="P50" s="16">
        <f t="shared" si="1"/>
        <v>100</v>
      </c>
    </row>
    <row r="51" spans="2:16">
      <c r="B51" s="72" t="s">
        <v>27</v>
      </c>
      <c r="C51" s="73">
        <f>(C45/$P45)*100</f>
        <v>0.47869150209063999</v>
      </c>
      <c r="D51" s="73">
        <f t="shared" ref="D51:P51" si="2">(D45/$P45)*100</f>
        <v>16.671125860313701</v>
      </c>
      <c r="E51" s="73">
        <f t="shared" si="2"/>
        <v>65.816155696579401</v>
      </c>
      <c r="F51" s="73">
        <f t="shared" si="2"/>
        <v>0</v>
      </c>
      <c r="G51" s="73">
        <f t="shared" si="2"/>
        <v>0.53558058961152299</v>
      </c>
      <c r="H51" s="73">
        <f t="shared" si="2"/>
        <v>0</v>
      </c>
      <c r="I51" s="73">
        <f t="shared" si="2"/>
        <v>6.0014459618984999</v>
      </c>
      <c r="J51" s="73">
        <f t="shared" si="2"/>
        <v>0.98447645394397298</v>
      </c>
      <c r="K51" s="73">
        <f t="shared" si="2"/>
        <v>0.69802675062953301</v>
      </c>
      <c r="L51" s="73">
        <f t="shared" si="2"/>
        <v>3.1356544740103698</v>
      </c>
      <c r="M51" s="73">
        <f t="shared" si="2"/>
        <v>0.646999539752382</v>
      </c>
      <c r="N51" s="73">
        <f t="shared" si="2"/>
        <v>1.08152703846829</v>
      </c>
      <c r="O51" s="73">
        <f t="shared" si="2"/>
        <v>3.9503161327016998</v>
      </c>
      <c r="P51" s="73">
        <f t="shared" si="2"/>
        <v>100</v>
      </c>
    </row>
    <row r="53" spans="2:16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</sheetData>
  <sortState ref="R1:S13">
    <sortCondition descending="1" ref="S1"/>
  </sortState>
  <mergeCells count="1">
    <mergeCell ref="B48:C48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workbookViewId="0">
      <selection activeCell="M2" sqref="A1:M1048576"/>
    </sheetView>
  </sheetViews>
  <sheetFormatPr defaultColWidth="9" defaultRowHeight="11.5"/>
  <cols>
    <col min="1" max="1" width="8.7265625" style="2"/>
    <col min="2" max="2" width="8.6328125" style="2" customWidth="1"/>
    <col min="3" max="3" width="6.7265625" style="2" customWidth="1"/>
    <col min="4" max="5" width="3.7265625" style="2" customWidth="1"/>
    <col min="6" max="6" width="6.453125" style="2" customWidth="1"/>
    <col min="7" max="7" width="5.6328125" style="2" customWidth="1"/>
    <col min="8" max="8" width="6.453125" style="2" customWidth="1"/>
    <col min="9" max="10" width="4.453125" style="2" customWidth="1"/>
    <col min="11" max="11" width="2.81640625" style="2" customWidth="1"/>
    <col min="12" max="14" width="6.453125" style="2" customWidth="1"/>
    <col min="15" max="16372" width="8.7265625" style="2"/>
    <col min="16373" max="16384" width="9" style="2"/>
  </cols>
  <sheetData>
    <row r="1" spans="2:14">
      <c r="B1" s="13" t="s">
        <v>66</v>
      </c>
      <c r="C1" s="101" t="s">
        <v>67</v>
      </c>
      <c r="D1" s="102"/>
      <c r="E1" s="102"/>
      <c r="F1" s="102"/>
      <c r="G1" s="102"/>
      <c r="H1" s="103"/>
      <c r="I1" s="102" t="s">
        <v>8</v>
      </c>
      <c r="J1" s="102"/>
      <c r="K1" s="102"/>
      <c r="L1" s="102"/>
      <c r="M1" s="102"/>
      <c r="N1" s="102"/>
    </row>
    <row r="2" spans="2:14" ht="40.5">
      <c r="B2" s="52" t="s">
        <v>41</v>
      </c>
      <c r="C2" s="53">
        <v>71021000</v>
      </c>
      <c r="D2" s="54">
        <v>71022100</v>
      </c>
      <c r="E2" s="54">
        <v>71022900</v>
      </c>
      <c r="F2" s="54">
        <v>71023100</v>
      </c>
      <c r="G2" s="54">
        <v>71023900</v>
      </c>
      <c r="H2" s="55" t="s">
        <v>68</v>
      </c>
      <c r="I2" s="54">
        <v>71021000</v>
      </c>
      <c r="J2" s="54">
        <v>71022100</v>
      </c>
      <c r="K2" s="54">
        <v>71022900</v>
      </c>
      <c r="L2" s="54">
        <v>71023100</v>
      </c>
      <c r="M2" s="54">
        <v>71023900</v>
      </c>
      <c r="N2" s="54" t="s">
        <v>68</v>
      </c>
    </row>
    <row r="3" spans="2:14">
      <c r="B3" s="15" t="s">
        <v>18</v>
      </c>
      <c r="C3" s="56">
        <v>320.16166858000003</v>
      </c>
      <c r="D3" s="42">
        <v>0.47084770999999997</v>
      </c>
      <c r="E3" s="42">
        <v>0</v>
      </c>
      <c r="F3" s="42">
        <v>135.31581756</v>
      </c>
      <c r="G3" s="42">
        <v>532.85544454000001</v>
      </c>
      <c r="H3" s="57">
        <v>988.80377839000005</v>
      </c>
      <c r="I3" s="42">
        <v>0</v>
      </c>
      <c r="J3" s="42">
        <v>34.732667999999997</v>
      </c>
      <c r="K3" s="42">
        <v>0</v>
      </c>
      <c r="L3" s="42">
        <v>4813.4183831500004</v>
      </c>
      <c r="M3" s="42">
        <v>891.52482980000002</v>
      </c>
      <c r="N3" s="42">
        <v>5739.6758809499997</v>
      </c>
    </row>
    <row r="4" spans="2:14">
      <c r="B4" s="15" t="s">
        <v>19</v>
      </c>
      <c r="C4" s="56">
        <v>925.16074490999995</v>
      </c>
      <c r="D4" s="42">
        <v>0.13345565000000001</v>
      </c>
      <c r="E4" s="42">
        <v>0</v>
      </c>
      <c r="F4" s="42">
        <v>117.28589325999999</v>
      </c>
      <c r="G4" s="42">
        <v>309.78326542999997</v>
      </c>
      <c r="H4" s="57">
        <v>1352.36335925</v>
      </c>
      <c r="I4" s="42">
        <v>0</v>
      </c>
      <c r="J4" s="42">
        <v>32.179316710000002</v>
      </c>
      <c r="K4" s="42">
        <v>0</v>
      </c>
      <c r="L4" s="42">
        <v>3520.2256467000002</v>
      </c>
      <c r="M4" s="42">
        <v>1305.1275849900001</v>
      </c>
      <c r="N4" s="42">
        <v>4857.5325484000005</v>
      </c>
    </row>
    <row r="5" spans="2:14">
      <c r="B5" s="15" t="s">
        <v>20</v>
      </c>
      <c r="C5" s="56">
        <v>426.42246637</v>
      </c>
      <c r="D5" s="42">
        <v>0.1663308</v>
      </c>
      <c r="E5" s="42">
        <v>0</v>
      </c>
      <c r="F5" s="42">
        <v>94.517403740000006</v>
      </c>
      <c r="G5" s="42">
        <v>316.96674145999998</v>
      </c>
      <c r="H5" s="57">
        <v>838.07294236999996</v>
      </c>
      <c r="I5" s="42">
        <v>0</v>
      </c>
      <c r="J5" s="42">
        <v>33.335616659999999</v>
      </c>
      <c r="K5" s="42">
        <v>0</v>
      </c>
      <c r="L5" s="42">
        <v>5509.2344498900002</v>
      </c>
      <c r="M5" s="42">
        <v>1711.2900825700001</v>
      </c>
      <c r="N5" s="42">
        <v>7253.8601491199997</v>
      </c>
    </row>
    <row r="6" spans="2:14">
      <c r="B6" s="13" t="s">
        <v>21</v>
      </c>
      <c r="C6" s="58">
        <v>1671.7448798600001</v>
      </c>
      <c r="D6" s="49">
        <v>0.77063415999999996</v>
      </c>
      <c r="E6" s="49">
        <v>0</v>
      </c>
      <c r="F6" s="49">
        <v>347.11911456000001</v>
      </c>
      <c r="G6" s="49">
        <v>1159.6054514299999</v>
      </c>
      <c r="H6" s="59">
        <v>3179.2400800099999</v>
      </c>
      <c r="I6" s="49">
        <v>0</v>
      </c>
      <c r="J6" s="49">
        <v>100.24760137</v>
      </c>
      <c r="K6" s="49">
        <v>0</v>
      </c>
      <c r="L6" s="49">
        <v>13842.87847974</v>
      </c>
      <c r="M6" s="49">
        <v>3907.9424973599998</v>
      </c>
      <c r="N6" s="49">
        <v>17851.06857847</v>
      </c>
    </row>
    <row r="7" spans="2:14">
      <c r="B7" s="15" t="s">
        <v>22</v>
      </c>
      <c r="C7" s="56">
        <v>0</v>
      </c>
      <c r="D7" s="42">
        <v>0</v>
      </c>
      <c r="E7" s="42">
        <v>0</v>
      </c>
      <c r="F7" s="42">
        <v>561.21253133000005</v>
      </c>
      <c r="G7" s="42">
        <v>204.72570411999999</v>
      </c>
      <c r="H7" s="57">
        <v>765.93823544999998</v>
      </c>
      <c r="I7" s="42">
        <v>0</v>
      </c>
      <c r="J7" s="42">
        <v>47.537024789999997</v>
      </c>
      <c r="K7" s="42">
        <v>0</v>
      </c>
      <c r="L7" s="42">
        <v>4323.19852386</v>
      </c>
      <c r="M7" s="42">
        <v>1249.5930238999999</v>
      </c>
      <c r="N7" s="42">
        <v>5620.32857255</v>
      </c>
    </row>
    <row r="8" spans="2:14">
      <c r="B8" s="15" t="s">
        <v>23</v>
      </c>
      <c r="C8" s="56">
        <v>237.73759951</v>
      </c>
      <c r="D8" s="42">
        <v>0.84074340000000003</v>
      </c>
      <c r="E8" s="42">
        <v>0</v>
      </c>
      <c r="F8" s="42">
        <v>201.03761237000001</v>
      </c>
      <c r="G8" s="42">
        <v>434.76005801000002</v>
      </c>
      <c r="H8" s="57">
        <v>874.37601328999995</v>
      </c>
      <c r="I8" s="42">
        <v>0</v>
      </c>
      <c r="J8" s="42">
        <v>27.782134630000002</v>
      </c>
      <c r="K8" s="42">
        <v>0</v>
      </c>
      <c r="L8" s="42">
        <v>5958.6459023199995</v>
      </c>
      <c r="M8" s="42">
        <v>1548.7739411</v>
      </c>
      <c r="N8" s="42">
        <v>7535.2019780500004</v>
      </c>
    </row>
    <row r="9" spans="2:14">
      <c r="B9" s="15" t="s">
        <v>24</v>
      </c>
      <c r="C9" s="56">
        <v>26.794495999999999</v>
      </c>
      <c r="D9" s="42">
        <v>0.157582</v>
      </c>
      <c r="E9" s="42">
        <v>0</v>
      </c>
      <c r="F9" s="42">
        <v>431.75936899999999</v>
      </c>
      <c r="G9" s="42">
        <v>320.90560410000001</v>
      </c>
      <c r="H9" s="57">
        <v>779.61705110000003</v>
      </c>
      <c r="I9" s="42">
        <v>342.16272500000002</v>
      </c>
      <c r="J9" s="42">
        <v>45.217926040000002</v>
      </c>
      <c r="K9" s="42">
        <v>0</v>
      </c>
      <c r="L9" s="42">
        <v>4662.5755674800002</v>
      </c>
      <c r="M9" s="42">
        <v>1328.98928239</v>
      </c>
      <c r="N9" s="42">
        <v>6378.9455009100002</v>
      </c>
    </row>
    <row r="10" spans="2:14">
      <c r="B10" s="13" t="s">
        <v>25</v>
      </c>
      <c r="C10" s="58">
        <v>264.53209550999998</v>
      </c>
      <c r="D10" s="49">
        <v>0.99832540000000003</v>
      </c>
      <c r="E10" s="49">
        <v>0</v>
      </c>
      <c r="F10" s="49">
        <v>1194.0095127</v>
      </c>
      <c r="G10" s="49">
        <v>960.39136623000002</v>
      </c>
      <c r="H10" s="59">
        <v>2419.9312998400001</v>
      </c>
      <c r="I10" s="49">
        <v>342.16272500000002</v>
      </c>
      <c r="J10" s="49">
        <v>120.53708546</v>
      </c>
      <c r="K10" s="49">
        <v>0</v>
      </c>
      <c r="L10" s="49">
        <v>14944.41999366</v>
      </c>
      <c r="M10" s="49">
        <v>4127.3562473900001</v>
      </c>
      <c r="N10" s="49">
        <v>19534.476051509999</v>
      </c>
    </row>
    <row r="11" spans="2:14">
      <c r="B11" s="15" t="s">
        <v>26</v>
      </c>
      <c r="C11" s="56">
        <v>383.73225911999998</v>
      </c>
      <c r="D11" s="42">
        <v>0</v>
      </c>
      <c r="E11" s="42">
        <v>0</v>
      </c>
      <c r="F11" s="42">
        <v>62.660304840000002</v>
      </c>
      <c r="G11" s="42">
        <v>365.13534321999998</v>
      </c>
      <c r="H11" s="57">
        <v>811.52790718000006</v>
      </c>
      <c r="I11" s="42">
        <v>31.02763504</v>
      </c>
      <c r="J11" s="42">
        <v>33.216886240000001</v>
      </c>
      <c r="K11" s="42">
        <v>0</v>
      </c>
      <c r="L11" s="42">
        <v>4981.9282895599999</v>
      </c>
      <c r="M11" s="42">
        <v>1772.64230266</v>
      </c>
      <c r="N11" s="42">
        <v>6818.8151134999998</v>
      </c>
    </row>
    <row r="12" spans="2:14">
      <c r="B12" s="15" t="s">
        <v>27</v>
      </c>
      <c r="C12" s="56">
        <v>272.68921261000003</v>
      </c>
      <c r="D12" s="42">
        <v>7.0622760000000007E-2</v>
      </c>
      <c r="E12" s="42">
        <v>0</v>
      </c>
      <c r="F12" s="42">
        <v>76.961807989999997</v>
      </c>
      <c r="G12" s="42">
        <v>247.28652314999999</v>
      </c>
      <c r="H12" s="57">
        <v>597.00816651000002</v>
      </c>
      <c r="I12" s="42">
        <v>0</v>
      </c>
      <c r="J12" s="42">
        <v>101.34169505</v>
      </c>
      <c r="K12" s="42">
        <v>0</v>
      </c>
      <c r="L12" s="42">
        <v>4552.4733363400001</v>
      </c>
      <c r="M12" s="42">
        <v>1707.6875005100001</v>
      </c>
      <c r="N12" s="42">
        <v>6361.5025318999997</v>
      </c>
    </row>
    <row r="13" spans="2:14">
      <c r="B13" s="15" t="s">
        <v>28</v>
      </c>
      <c r="C13" s="56">
        <v>0</v>
      </c>
      <c r="D13" s="42">
        <v>0.29254419999999998</v>
      </c>
      <c r="E13" s="42">
        <v>0</v>
      </c>
      <c r="F13" s="42">
        <v>1077.25476084</v>
      </c>
      <c r="G13" s="42">
        <v>357.92970665000001</v>
      </c>
      <c r="H13" s="57">
        <v>1435.4770116899999</v>
      </c>
      <c r="I13" s="42">
        <v>0</v>
      </c>
      <c r="J13" s="42">
        <v>0.91860783000000001</v>
      </c>
      <c r="K13" s="42">
        <v>0</v>
      </c>
      <c r="L13" s="42">
        <v>2455.7593689300002</v>
      </c>
      <c r="M13" s="42">
        <v>1166.92211864</v>
      </c>
      <c r="N13" s="42">
        <v>3623.6000954000001</v>
      </c>
    </row>
    <row r="14" spans="2:14">
      <c r="B14" s="13" t="s">
        <v>29</v>
      </c>
      <c r="C14" s="58">
        <v>656.42147173000001</v>
      </c>
      <c r="D14" s="49">
        <v>0.36316695999999998</v>
      </c>
      <c r="E14" s="49">
        <v>0</v>
      </c>
      <c r="F14" s="49">
        <v>1216.8768736699999</v>
      </c>
      <c r="G14" s="49">
        <v>970.35157302000005</v>
      </c>
      <c r="H14" s="59">
        <v>2844.0130853800001</v>
      </c>
      <c r="I14" s="49">
        <v>31.02763504</v>
      </c>
      <c r="J14" s="49">
        <v>135.47718911999999</v>
      </c>
      <c r="K14" s="49">
        <v>0</v>
      </c>
      <c r="L14" s="49">
        <v>11990.160994829999</v>
      </c>
      <c r="M14" s="49">
        <v>4647.2519218099997</v>
      </c>
      <c r="N14" s="49">
        <v>16803.9177408</v>
      </c>
    </row>
    <row r="15" spans="2:14">
      <c r="B15" s="15" t="s">
        <v>30</v>
      </c>
      <c r="C15" s="56">
        <v>581.16186818999995</v>
      </c>
      <c r="D15" s="42">
        <v>3.070643E-2</v>
      </c>
      <c r="E15" s="42">
        <v>0</v>
      </c>
      <c r="F15" s="42">
        <v>459.60728423</v>
      </c>
      <c r="G15" s="42">
        <v>395.81526577</v>
      </c>
      <c r="H15" s="57">
        <v>1436.61512462</v>
      </c>
      <c r="I15" s="42">
        <v>0</v>
      </c>
      <c r="J15" s="42">
        <v>1.6786333899999999</v>
      </c>
      <c r="K15" s="42">
        <v>0</v>
      </c>
      <c r="L15" s="42">
        <v>599.30598402999999</v>
      </c>
      <c r="M15" s="42">
        <v>1829.45741337</v>
      </c>
      <c r="N15" s="42">
        <v>2430.44203079</v>
      </c>
    </row>
    <row r="16" spans="2:14">
      <c r="B16" s="15" t="s">
        <v>31</v>
      </c>
      <c r="C16" s="56">
        <v>0.28757027000000002</v>
      </c>
      <c r="D16" s="42">
        <v>0</v>
      </c>
      <c r="E16" s="42">
        <v>8.867535E-2</v>
      </c>
      <c r="F16" s="42">
        <v>1687.37834853</v>
      </c>
      <c r="G16" s="42">
        <v>588.21483655999998</v>
      </c>
      <c r="H16" s="57">
        <v>2275.9694307099999</v>
      </c>
      <c r="I16" s="42">
        <v>0</v>
      </c>
      <c r="J16" s="42">
        <v>57.201978009999998</v>
      </c>
      <c r="K16" s="42">
        <v>0</v>
      </c>
      <c r="L16" s="42">
        <v>329.23924165</v>
      </c>
      <c r="M16" s="42">
        <v>1141.77848066</v>
      </c>
      <c r="N16" s="42">
        <v>1528.2197003199999</v>
      </c>
    </row>
    <row r="17" spans="2:14">
      <c r="B17" s="15" t="s">
        <v>32</v>
      </c>
      <c r="C17" s="56">
        <v>260.50956897999998</v>
      </c>
      <c r="D17" s="42">
        <v>0.95550683000000003</v>
      </c>
      <c r="E17" s="42">
        <v>0</v>
      </c>
      <c r="F17" s="42">
        <v>545.29063549</v>
      </c>
      <c r="G17" s="42">
        <v>290.19824770999998</v>
      </c>
      <c r="H17" s="57">
        <v>1096.9539590100001</v>
      </c>
      <c r="I17" s="42">
        <v>0</v>
      </c>
      <c r="J17" s="42">
        <v>0.97914414000000005</v>
      </c>
      <c r="K17" s="42">
        <v>0</v>
      </c>
      <c r="L17" s="42">
        <v>2941.0821773799998</v>
      </c>
      <c r="M17" s="42">
        <v>812.93628837000006</v>
      </c>
      <c r="N17" s="42">
        <v>3754.9976098900001</v>
      </c>
    </row>
    <row r="18" spans="2:14">
      <c r="B18" s="13" t="s">
        <v>33</v>
      </c>
      <c r="C18" s="58">
        <v>841.95900744000005</v>
      </c>
      <c r="D18" s="49">
        <v>0.98621325999999998</v>
      </c>
      <c r="E18" s="49">
        <v>8.867535E-2</v>
      </c>
      <c r="F18" s="49">
        <v>2692.2762682500002</v>
      </c>
      <c r="G18" s="49">
        <v>1274.2283500399999</v>
      </c>
      <c r="H18" s="59">
        <v>4809.5385143399999</v>
      </c>
      <c r="I18" s="49">
        <v>0</v>
      </c>
      <c r="J18" s="49">
        <v>59.859755540000002</v>
      </c>
      <c r="K18" s="49">
        <v>0</v>
      </c>
      <c r="L18" s="49">
        <v>3869.6274030599998</v>
      </c>
      <c r="M18" s="49">
        <v>3784.1721824000001</v>
      </c>
      <c r="N18" s="49">
        <v>7713.6593409999996</v>
      </c>
    </row>
    <row r="19" spans="2:14">
      <c r="B19" s="13" t="s">
        <v>34</v>
      </c>
      <c r="C19" s="58">
        <v>3434.6574545399999</v>
      </c>
      <c r="D19" s="49">
        <v>3.1183397799999999</v>
      </c>
      <c r="E19" s="49">
        <v>8.867535E-2</v>
      </c>
      <c r="F19" s="49">
        <v>5450.2817691800001</v>
      </c>
      <c r="G19" s="49">
        <v>4364.5767407200001</v>
      </c>
      <c r="H19" s="59">
        <v>13252.72297957</v>
      </c>
      <c r="I19" s="49">
        <v>373.19036003999997</v>
      </c>
      <c r="J19" s="49">
        <v>416.12163149000003</v>
      </c>
      <c r="K19" s="49">
        <v>0</v>
      </c>
      <c r="L19" s="49">
        <v>44647.086871289997</v>
      </c>
      <c r="M19" s="49">
        <v>16466.722848959998</v>
      </c>
      <c r="N19" s="49">
        <v>61903.121711779997</v>
      </c>
    </row>
    <row r="20" spans="2:14">
      <c r="B20" s="15" t="s">
        <v>35</v>
      </c>
      <c r="C20" s="56">
        <v>373.15229433000002</v>
      </c>
      <c r="D20" s="42">
        <v>0</v>
      </c>
      <c r="E20" s="42">
        <v>0</v>
      </c>
      <c r="F20" s="42">
        <v>1268.5490703299999</v>
      </c>
      <c r="G20" s="42">
        <v>184.27864588</v>
      </c>
      <c r="H20" s="57">
        <v>1825.98001054</v>
      </c>
      <c r="I20" s="42">
        <v>0</v>
      </c>
      <c r="J20" s="42">
        <v>19.357324819999999</v>
      </c>
      <c r="K20" s="42">
        <v>0</v>
      </c>
      <c r="L20" s="42">
        <v>4335.8887198100001</v>
      </c>
      <c r="M20" s="42">
        <v>377.88570147000001</v>
      </c>
      <c r="N20" s="42">
        <v>4733.1317460999999</v>
      </c>
    </row>
    <row r="21" spans="2:14">
      <c r="B21" s="15" t="s">
        <v>19</v>
      </c>
      <c r="C21" s="56">
        <v>283.76724670999999</v>
      </c>
      <c r="D21" s="42">
        <v>0.18174278999999999</v>
      </c>
      <c r="E21" s="42">
        <v>0</v>
      </c>
      <c r="F21" s="42">
        <v>357.56095851999999</v>
      </c>
      <c r="G21" s="42">
        <v>154.35513320000001</v>
      </c>
      <c r="H21" s="57">
        <v>795.86508121999998</v>
      </c>
      <c r="I21" s="42">
        <v>0</v>
      </c>
      <c r="J21" s="42">
        <v>38.58784172</v>
      </c>
      <c r="K21" s="42">
        <v>0</v>
      </c>
      <c r="L21" s="42">
        <v>2824.1020405099998</v>
      </c>
      <c r="M21" s="42">
        <v>321.31494865000002</v>
      </c>
      <c r="N21" s="42">
        <v>3184.0048308800001</v>
      </c>
    </row>
    <row r="22" spans="2:14">
      <c r="B22" s="15" t="s">
        <v>20</v>
      </c>
      <c r="C22" s="56">
        <v>370.14895483999999</v>
      </c>
      <c r="D22" s="42">
        <v>0</v>
      </c>
      <c r="E22" s="42">
        <v>0</v>
      </c>
      <c r="F22" s="42">
        <v>807.70417443999997</v>
      </c>
      <c r="G22" s="42">
        <v>57.831761059999998</v>
      </c>
      <c r="H22" s="57">
        <v>1235.68489034</v>
      </c>
      <c r="I22" s="42">
        <v>0</v>
      </c>
      <c r="J22" s="42">
        <v>9.4389505800000002</v>
      </c>
      <c r="K22" s="42">
        <v>0</v>
      </c>
      <c r="L22" s="42">
        <v>4488.7752512999996</v>
      </c>
      <c r="M22" s="42">
        <v>837.20379736999996</v>
      </c>
      <c r="N22" s="42">
        <v>5335.4179992500003</v>
      </c>
    </row>
    <row r="23" spans="2:14">
      <c r="B23" s="13" t="s">
        <v>21</v>
      </c>
      <c r="C23" s="58">
        <v>1027.06849588</v>
      </c>
      <c r="D23" s="49">
        <v>0.18174278999999999</v>
      </c>
      <c r="E23" s="49">
        <v>0</v>
      </c>
      <c r="F23" s="49">
        <v>2433.81420329</v>
      </c>
      <c r="G23" s="49">
        <v>396.46554013999997</v>
      </c>
      <c r="H23" s="59">
        <v>3857.5299820999999</v>
      </c>
      <c r="I23" s="49">
        <v>0</v>
      </c>
      <c r="J23" s="49">
        <v>67.384117119999999</v>
      </c>
      <c r="K23" s="49">
        <v>0</v>
      </c>
      <c r="L23" s="49">
        <v>11648.76601162</v>
      </c>
      <c r="M23" s="49">
        <v>1536.4044474899999</v>
      </c>
      <c r="N23" s="49">
        <v>13252.554576230001</v>
      </c>
    </row>
    <row r="24" spans="2:14">
      <c r="B24" s="15" t="s">
        <v>22</v>
      </c>
      <c r="C24" s="56">
        <v>226.45439279999999</v>
      </c>
      <c r="D24" s="42">
        <v>0.36117986000000002</v>
      </c>
      <c r="E24" s="42">
        <v>0</v>
      </c>
      <c r="F24" s="42">
        <v>720.94962349000002</v>
      </c>
      <c r="G24" s="42">
        <v>335.19352753999999</v>
      </c>
      <c r="H24" s="57">
        <v>1282.9587236899999</v>
      </c>
      <c r="I24" s="42">
        <v>0</v>
      </c>
      <c r="J24" s="42">
        <v>14.12303124</v>
      </c>
      <c r="K24" s="42">
        <v>0</v>
      </c>
      <c r="L24" s="42">
        <v>4133.9334758699997</v>
      </c>
      <c r="M24" s="42">
        <v>905.66990933</v>
      </c>
      <c r="N24" s="42">
        <v>5053.7264164400003</v>
      </c>
    </row>
    <row r="25" spans="2:14">
      <c r="B25" s="15" t="s">
        <v>23</v>
      </c>
      <c r="C25" s="56">
        <v>252.65137528</v>
      </c>
      <c r="D25" s="42">
        <v>0</v>
      </c>
      <c r="E25" s="42">
        <v>0</v>
      </c>
      <c r="F25" s="42">
        <v>1607.0179934</v>
      </c>
      <c r="G25" s="42">
        <v>171.01993514</v>
      </c>
      <c r="H25" s="57">
        <v>2030.6893038200001</v>
      </c>
      <c r="I25" s="42">
        <v>0</v>
      </c>
      <c r="J25" s="42">
        <v>19.739406840000001</v>
      </c>
      <c r="K25" s="42">
        <v>0</v>
      </c>
      <c r="L25" s="42">
        <v>4164.9136690100004</v>
      </c>
      <c r="M25" s="42">
        <v>956.29022130999999</v>
      </c>
      <c r="N25" s="42">
        <v>5140.9432971599999</v>
      </c>
    </row>
    <row r="26" spans="2:14">
      <c r="B26" s="15" t="s">
        <v>24</v>
      </c>
      <c r="C26" s="56">
        <v>2.0571519600000001</v>
      </c>
      <c r="D26" s="42">
        <v>0.22855660999999999</v>
      </c>
      <c r="E26" s="42">
        <v>0</v>
      </c>
      <c r="F26" s="42">
        <v>1658.7121449799999</v>
      </c>
      <c r="G26" s="42">
        <v>350.28836441999999</v>
      </c>
      <c r="H26" s="57">
        <v>2011.2862179700001</v>
      </c>
      <c r="I26" s="42">
        <v>12.71289756</v>
      </c>
      <c r="J26" s="42">
        <v>71.707157760000001</v>
      </c>
      <c r="K26" s="42">
        <v>0</v>
      </c>
      <c r="L26" s="42">
        <v>3366.33621752</v>
      </c>
      <c r="M26" s="42">
        <v>689.04770279000002</v>
      </c>
      <c r="N26" s="42">
        <v>4139.8039756300004</v>
      </c>
    </row>
    <row r="27" spans="2:14">
      <c r="B27" s="13" t="s">
        <v>25</v>
      </c>
      <c r="C27" s="58">
        <v>481.16292004000002</v>
      </c>
      <c r="D27" s="49">
        <v>0.58973646999999996</v>
      </c>
      <c r="E27" s="49">
        <v>0</v>
      </c>
      <c r="F27" s="49">
        <v>3986.6797618700002</v>
      </c>
      <c r="G27" s="49">
        <v>856.50182710000001</v>
      </c>
      <c r="H27" s="59">
        <v>5324.9342454799998</v>
      </c>
      <c r="I27" s="49">
        <v>12.71289756</v>
      </c>
      <c r="J27" s="49">
        <v>105.56959584000001</v>
      </c>
      <c r="K27" s="49">
        <v>0</v>
      </c>
      <c r="L27" s="49">
        <v>11665.183362399999</v>
      </c>
      <c r="M27" s="49">
        <v>2551.0078334300001</v>
      </c>
      <c r="N27" s="49">
        <v>14334.473689230001</v>
      </c>
    </row>
    <row r="28" spans="2:14">
      <c r="B28" s="15" t="s">
        <v>26</v>
      </c>
      <c r="C28" s="56">
        <v>304.50315312999999</v>
      </c>
      <c r="D28" s="42">
        <v>0.38710483000000001</v>
      </c>
      <c r="E28" s="42">
        <v>0</v>
      </c>
      <c r="F28" s="42">
        <v>66.564106469999999</v>
      </c>
      <c r="G28" s="42">
        <v>167.93212674</v>
      </c>
      <c r="H28" s="57">
        <v>539.38649117</v>
      </c>
      <c r="I28" s="42">
        <v>0</v>
      </c>
      <c r="J28" s="42">
        <v>0</v>
      </c>
      <c r="K28" s="42">
        <v>0</v>
      </c>
      <c r="L28" s="42">
        <v>1515.5659169999999</v>
      </c>
      <c r="M28" s="42">
        <v>660.52233536999995</v>
      </c>
      <c r="N28" s="42">
        <v>2176.0882523700002</v>
      </c>
    </row>
    <row r="29" spans="2:14">
      <c r="B29" s="15" t="s">
        <v>27</v>
      </c>
      <c r="C29" s="56">
        <v>251.83779405999999</v>
      </c>
      <c r="D29" s="42">
        <v>4.0542028600000002</v>
      </c>
      <c r="E29" s="42">
        <v>0</v>
      </c>
      <c r="F29" s="42">
        <v>1279.5346086899999</v>
      </c>
      <c r="G29" s="42">
        <v>90.259609699999999</v>
      </c>
      <c r="H29" s="57">
        <v>1625.6862153100001</v>
      </c>
      <c r="I29" s="42">
        <v>0</v>
      </c>
      <c r="J29" s="42">
        <v>11.33717382</v>
      </c>
      <c r="K29" s="42">
        <v>0</v>
      </c>
      <c r="L29" s="42">
        <v>1583.1684252</v>
      </c>
      <c r="M29" s="42">
        <v>1001.21469395</v>
      </c>
      <c r="N29" s="42">
        <v>2595.7202929700002</v>
      </c>
    </row>
    <row r="30" spans="2:14">
      <c r="B30" s="15" t="s">
        <v>28</v>
      </c>
      <c r="C30" s="56">
        <v>238.10522302999999</v>
      </c>
      <c r="D30" s="42">
        <v>0</v>
      </c>
      <c r="E30" s="42">
        <v>0</v>
      </c>
      <c r="F30" s="42">
        <v>1122.54319369</v>
      </c>
      <c r="G30" s="42">
        <v>223.24223164</v>
      </c>
      <c r="H30" s="57">
        <v>1583.8906483599999</v>
      </c>
      <c r="I30" s="42">
        <v>0</v>
      </c>
      <c r="J30" s="42">
        <v>10.54320772</v>
      </c>
      <c r="K30" s="42">
        <v>0</v>
      </c>
      <c r="L30" s="42">
        <v>1858.5334491199999</v>
      </c>
      <c r="M30" s="42">
        <v>676.16637478999996</v>
      </c>
      <c r="N30" s="42">
        <v>2545.2430316300001</v>
      </c>
    </row>
    <row r="31" spans="2:14">
      <c r="B31" s="13" t="s">
        <v>29</v>
      </c>
      <c r="C31" s="58">
        <v>794.44617022</v>
      </c>
      <c r="D31" s="49">
        <v>4.4413076900000004</v>
      </c>
      <c r="E31" s="49">
        <v>0</v>
      </c>
      <c r="F31" s="49">
        <v>2468.6419088500002</v>
      </c>
      <c r="G31" s="49">
        <v>481.43396808</v>
      </c>
      <c r="H31" s="59">
        <v>3748.9633548400002</v>
      </c>
      <c r="I31" s="49">
        <v>0</v>
      </c>
      <c r="J31" s="49">
        <v>21.880381539999998</v>
      </c>
      <c r="K31" s="49">
        <v>0</v>
      </c>
      <c r="L31" s="49">
        <v>4957.2677913199996</v>
      </c>
      <c r="M31" s="49">
        <v>2337.9034041099999</v>
      </c>
      <c r="N31" s="49">
        <v>7317.0515769699996</v>
      </c>
    </row>
    <row r="32" spans="2:14">
      <c r="B32" s="15" t="s">
        <v>30</v>
      </c>
      <c r="C32" s="56">
        <v>196.62686969000001</v>
      </c>
      <c r="D32" s="42">
        <v>0.12224444</v>
      </c>
      <c r="E32" s="42">
        <v>0</v>
      </c>
      <c r="F32" s="42">
        <v>783.25067464000006</v>
      </c>
      <c r="G32" s="42">
        <v>374.70103908999999</v>
      </c>
      <c r="H32" s="57">
        <v>1354.7008278599999</v>
      </c>
      <c r="I32" s="42">
        <v>0</v>
      </c>
      <c r="J32" s="42">
        <v>9.8881980400000007</v>
      </c>
      <c r="K32" s="42">
        <v>0</v>
      </c>
      <c r="L32" s="42">
        <v>2165.7002881200001</v>
      </c>
      <c r="M32" s="42">
        <v>529.80115802</v>
      </c>
      <c r="N32" s="42">
        <v>2705.3896441799998</v>
      </c>
    </row>
    <row r="33" spans="2:14">
      <c r="B33" s="15" t="s">
        <v>31</v>
      </c>
      <c r="C33" s="56">
        <v>0</v>
      </c>
      <c r="D33" s="42">
        <v>0.16483916000000001</v>
      </c>
      <c r="E33" s="42">
        <v>0</v>
      </c>
      <c r="F33" s="42">
        <v>1665.6606214999999</v>
      </c>
      <c r="G33" s="42">
        <v>294.13895504999999</v>
      </c>
      <c r="H33" s="57">
        <v>1959.9644157099999</v>
      </c>
      <c r="I33" s="42">
        <v>0</v>
      </c>
      <c r="J33" s="42">
        <v>2.6441030200000002</v>
      </c>
      <c r="K33" s="42">
        <v>0</v>
      </c>
      <c r="L33" s="42">
        <v>1769.8552100300001</v>
      </c>
      <c r="M33" s="42">
        <v>848.67350977000001</v>
      </c>
      <c r="N33" s="42">
        <v>2621.17282282</v>
      </c>
    </row>
    <row r="34" spans="2:14">
      <c r="B34" s="15" t="s">
        <v>32</v>
      </c>
      <c r="C34" s="56">
        <v>174.00920249000001</v>
      </c>
      <c r="D34" s="42">
        <v>0.18252276000000001</v>
      </c>
      <c r="E34" s="42">
        <v>0</v>
      </c>
      <c r="F34" s="42">
        <v>1610.3250354300001</v>
      </c>
      <c r="G34" s="42">
        <v>232.60076674000001</v>
      </c>
      <c r="H34" s="57">
        <v>2017.11752742</v>
      </c>
      <c r="I34" s="42">
        <v>0</v>
      </c>
      <c r="J34" s="42">
        <v>0.29838757999999999</v>
      </c>
      <c r="K34" s="42">
        <v>0</v>
      </c>
      <c r="L34" s="42">
        <v>3138.7237196699998</v>
      </c>
      <c r="M34" s="42">
        <v>585.88244880000002</v>
      </c>
      <c r="N34" s="42">
        <v>3724.9045560499999</v>
      </c>
    </row>
    <row r="35" spans="2:14">
      <c r="B35" s="13" t="s">
        <v>33</v>
      </c>
      <c r="C35" s="58">
        <v>370.63607217999999</v>
      </c>
      <c r="D35" s="49">
        <v>0.46960636</v>
      </c>
      <c r="E35" s="49">
        <v>0</v>
      </c>
      <c r="F35" s="49">
        <v>4059.2363315699999</v>
      </c>
      <c r="G35" s="49">
        <v>901.44076087999997</v>
      </c>
      <c r="H35" s="59">
        <v>5331.7827709900002</v>
      </c>
      <c r="I35" s="49">
        <v>0</v>
      </c>
      <c r="J35" s="49">
        <v>12.83068864</v>
      </c>
      <c r="K35" s="49">
        <v>0</v>
      </c>
      <c r="L35" s="49">
        <v>7074.2792178199998</v>
      </c>
      <c r="M35" s="49">
        <v>1964.35711659</v>
      </c>
      <c r="N35" s="49">
        <v>9051.4670230499996</v>
      </c>
    </row>
    <row r="36" spans="2:14">
      <c r="B36" s="13" t="s">
        <v>36</v>
      </c>
      <c r="C36" s="58">
        <v>2673.3136583199998</v>
      </c>
      <c r="D36" s="49">
        <v>5.6823933100000001</v>
      </c>
      <c r="E36" s="49">
        <v>0</v>
      </c>
      <c r="F36" s="49">
        <v>12948.372205580001</v>
      </c>
      <c r="G36" s="49">
        <v>2635.8420962</v>
      </c>
      <c r="H36" s="59">
        <v>18263.210353409999</v>
      </c>
      <c r="I36" s="49">
        <v>12.71289756</v>
      </c>
      <c r="J36" s="49">
        <v>207.66478314</v>
      </c>
      <c r="K36" s="49">
        <v>0</v>
      </c>
      <c r="L36" s="49">
        <v>35345.496383160003</v>
      </c>
      <c r="M36" s="49">
        <v>8389.6728016199995</v>
      </c>
      <c r="N36" s="49">
        <v>43955.546865479999</v>
      </c>
    </row>
    <row r="37" spans="2:14">
      <c r="B37" s="15" t="s">
        <v>37</v>
      </c>
      <c r="C37" s="56">
        <v>128.14178179000001</v>
      </c>
      <c r="D37" s="42">
        <v>6.819646E-2</v>
      </c>
      <c r="E37" s="42">
        <v>0</v>
      </c>
      <c r="F37" s="42">
        <v>604.09710465000001</v>
      </c>
      <c r="G37" s="42">
        <v>314.09987092</v>
      </c>
      <c r="H37" s="57">
        <v>1046.4069538199999</v>
      </c>
      <c r="I37" s="42">
        <v>0</v>
      </c>
      <c r="J37" s="42">
        <v>1.4646111500000001</v>
      </c>
      <c r="K37" s="42">
        <v>0</v>
      </c>
      <c r="L37" s="42">
        <v>976.94758143000001</v>
      </c>
      <c r="M37" s="42">
        <v>552.99163603</v>
      </c>
      <c r="N37" s="42">
        <v>1531.4038286099999</v>
      </c>
    </row>
    <row r="38" spans="2:14">
      <c r="B38" s="15" t="s">
        <v>19</v>
      </c>
      <c r="C38" s="56">
        <v>131.00099266000001</v>
      </c>
      <c r="D38" s="42">
        <v>0.35293337000000002</v>
      </c>
      <c r="E38" s="42">
        <v>0</v>
      </c>
      <c r="F38" s="42">
        <v>275.39302213000002</v>
      </c>
      <c r="G38" s="42">
        <v>135.69318684000001</v>
      </c>
      <c r="H38" s="57">
        <v>542.44013500000005</v>
      </c>
      <c r="I38" s="42">
        <v>0</v>
      </c>
      <c r="J38" s="42">
        <v>2.0532255899999998</v>
      </c>
      <c r="K38" s="42">
        <v>0</v>
      </c>
      <c r="L38" s="42">
        <v>3201.3870102999999</v>
      </c>
      <c r="M38" s="42">
        <v>700.33516563000001</v>
      </c>
      <c r="N38" s="42">
        <v>3903.7754015199998</v>
      </c>
    </row>
    <row r="39" spans="2:14">
      <c r="B39" s="15" t="s">
        <v>20</v>
      </c>
      <c r="C39" s="56">
        <v>0</v>
      </c>
      <c r="D39" s="42">
        <v>0.19048762999999999</v>
      </c>
      <c r="E39" s="42">
        <v>0</v>
      </c>
      <c r="F39" s="42">
        <v>948.24518391000004</v>
      </c>
      <c r="G39" s="42">
        <v>142.85316552</v>
      </c>
      <c r="H39" s="57">
        <v>1091.2888370600001</v>
      </c>
      <c r="I39" s="42">
        <v>0.17913604</v>
      </c>
      <c r="J39" s="42">
        <v>78.648226870000002</v>
      </c>
      <c r="K39" s="42">
        <v>0</v>
      </c>
      <c r="L39" s="42">
        <v>3492.4687665900001</v>
      </c>
      <c r="M39" s="42">
        <v>605.94052805000001</v>
      </c>
      <c r="N39" s="42">
        <v>4177.23665755</v>
      </c>
    </row>
    <row r="40" spans="2:14">
      <c r="B40" s="13" t="s">
        <v>21</v>
      </c>
      <c r="C40" s="58">
        <v>259.14277444999999</v>
      </c>
      <c r="D40" s="49">
        <v>0.61161745999999995</v>
      </c>
      <c r="E40" s="49">
        <v>0</v>
      </c>
      <c r="F40" s="49">
        <v>1827.73531069</v>
      </c>
      <c r="G40" s="49">
        <v>592.64622327999996</v>
      </c>
      <c r="H40" s="59">
        <v>2680.1359258799998</v>
      </c>
      <c r="I40" s="49">
        <v>0.17913604</v>
      </c>
      <c r="J40" s="49">
        <v>82.166063609999995</v>
      </c>
      <c r="K40" s="49">
        <v>0</v>
      </c>
      <c r="L40" s="49">
        <v>7670.8033583200004</v>
      </c>
      <c r="M40" s="49">
        <v>1859.26732971</v>
      </c>
      <c r="N40" s="49">
        <v>9612.4158876799993</v>
      </c>
    </row>
    <row r="41" spans="2:14">
      <c r="B41" s="15" t="s">
        <v>22</v>
      </c>
      <c r="C41" s="56">
        <v>208.81128186000001</v>
      </c>
      <c r="D41" s="42">
        <v>0</v>
      </c>
      <c r="E41" s="42">
        <v>0</v>
      </c>
      <c r="F41" s="42">
        <v>57.107766599999998</v>
      </c>
      <c r="G41" s="42">
        <v>110.57212515000001</v>
      </c>
      <c r="H41" s="57">
        <v>376.49117360999998</v>
      </c>
      <c r="I41" s="42">
        <v>0</v>
      </c>
      <c r="J41" s="42">
        <v>9.7620796399999996</v>
      </c>
      <c r="K41" s="42">
        <v>0</v>
      </c>
      <c r="L41" s="42">
        <v>6654.8618306199996</v>
      </c>
      <c r="M41" s="42">
        <v>652.03803003999997</v>
      </c>
      <c r="N41" s="42">
        <v>7316.6619403000004</v>
      </c>
    </row>
    <row r="42" spans="2:14">
      <c r="B42" s="15" t="s">
        <v>23</v>
      </c>
      <c r="C42" s="56">
        <v>145.70849244999999</v>
      </c>
      <c r="D42" s="42">
        <v>0.28093195999999998</v>
      </c>
      <c r="E42" s="42">
        <v>0</v>
      </c>
      <c r="F42" s="42">
        <v>1396.1124626799999</v>
      </c>
      <c r="G42" s="42">
        <v>241.75661761000001</v>
      </c>
      <c r="H42" s="57">
        <v>1783.8585046999999</v>
      </c>
      <c r="I42" s="42">
        <v>0.30736463000000003</v>
      </c>
      <c r="J42" s="42">
        <v>25.70275088</v>
      </c>
      <c r="K42" s="42">
        <v>0</v>
      </c>
      <c r="L42" s="42">
        <v>4646.4549604900003</v>
      </c>
      <c r="M42" s="42">
        <v>829.80230577999998</v>
      </c>
      <c r="N42" s="42">
        <v>5502.2673817799996</v>
      </c>
    </row>
    <row r="43" spans="2:14">
      <c r="B43" s="15" t="s">
        <v>24</v>
      </c>
      <c r="C43" s="56">
        <v>0</v>
      </c>
      <c r="D43" s="42">
        <v>0.27210434999999999</v>
      </c>
      <c r="E43" s="42">
        <v>0</v>
      </c>
      <c r="F43" s="42">
        <v>571.89965170999994</v>
      </c>
      <c r="G43" s="42">
        <v>111.7304663</v>
      </c>
      <c r="H43" s="57">
        <v>683.90222236</v>
      </c>
      <c r="I43" s="42">
        <v>118.12373937</v>
      </c>
      <c r="J43" s="42">
        <v>17.316665560000001</v>
      </c>
      <c r="K43" s="42">
        <v>0</v>
      </c>
      <c r="L43" s="42">
        <v>4878.9778841699999</v>
      </c>
      <c r="M43" s="42">
        <v>672.55063294000001</v>
      </c>
      <c r="N43" s="42">
        <v>5686.9689220399996</v>
      </c>
    </row>
    <row r="44" spans="2:14">
      <c r="B44" s="13" t="s">
        <v>25</v>
      </c>
      <c r="C44" s="58">
        <v>354.51977431</v>
      </c>
      <c r="D44" s="49">
        <v>0.55303630999999998</v>
      </c>
      <c r="E44" s="49">
        <v>0</v>
      </c>
      <c r="F44" s="49">
        <v>2025.11988099</v>
      </c>
      <c r="G44" s="49">
        <v>464.05920906</v>
      </c>
      <c r="H44" s="59">
        <v>2844.2519006699999</v>
      </c>
      <c r="I44" s="49">
        <v>118.431104</v>
      </c>
      <c r="J44" s="49">
        <v>52.781496079999997</v>
      </c>
      <c r="K44" s="49">
        <v>0</v>
      </c>
      <c r="L44" s="49">
        <v>16180.29467528</v>
      </c>
      <c r="M44" s="49">
        <v>2154.3909687599999</v>
      </c>
      <c r="N44" s="49">
        <v>18505.898244119999</v>
      </c>
    </row>
    <row r="45" spans="2:14">
      <c r="B45" s="60" t="s">
        <v>26</v>
      </c>
      <c r="C45" s="56">
        <v>4.2392225400000001</v>
      </c>
      <c r="D45" s="42">
        <v>6.9195729999999997E-2</v>
      </c>
      <c r="E45" s="42">
        <v>0</v>
      </c>
      <c r="F45" s="42">
        <v>380.42000194000002</v>
      </c>
      <c r="G45" s="42">
        <v>140.84292590999999</v>
      </c>
      <c r="H45" s="57">
        <v>525.57134612000004</v>
      </c>
      <c r="I45" s="42">
        <v>4.0337425299999996</v>
      </c>
      <c r="J45" s="42">
        <v>9.0424985000000007</v>
      </c>
      <c r="K45" s="42">
        <v>0</v>
      </c>
      <c r="L45" s="42">
        <v>5382.3434735800001</v>
      </c>
      <c r="M45" s="42">
        <v>598.01535980000006</v>
      </c>
      <c r="N45" s="42">
        <v>5993.4350744100002</v>
      </c>
    </row>
    <row r="46" spans="2:14">
      <c r="B46" s="61" t="s">
        <v>27</v>
      </c>
      <c r="C46" s="62">
        <v>109.37504212</v>
      </c>
      <c r="D46" s="63">
        <v>0</v>
      </c>
      <c r="E46" s="63">
        <v>0</v>
      </c>
      <c r="F46" s="63">
        <v>63.633311220000003</v>
      </c>
      <c r="G46" s="63">
        <v>76.216467600000001</v>
      </c>
      <c r="H46" s="64">
        <v>249.22482094</v>
      </c>
      <c r="I46" s="63">
        <v>0.53050399999999998</v>
      </c>
      <c r="J46" s="63">
        <v>0.42055091</v>
      </c>
      <c r="K46" s="63">
        <v>0</v>
      </c>
      <c r="L46" s="63">
        <v>2433.6264111</v>
      </c>
      <c r="M46" s="63">
        <v>929.28361016999997</v>
      </c>
      <c r="N46" s="63">
        <v>3363.8610761800001</v>
      </c>
    </row>
  </sheetData>
  <mergeCells count="2">
    <mergeCell ref="C1:H1"/>
    <mergeCell ref="I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5"/>
  <sheetViews>
    <sheetView topLeftCell="H1" workbookViewId="0">
      <selection activeCell="Q52" sqref="Q52"/>
    </sheetView>
  </sheetViews>
  <sheetFormatPr defaultColWidth="9" defaultRowHeight="11.5"/>
  <cols>
    <col min="1" max="1" width="8.7265625" style="2"/>
    <col min="2" max="2" width="13.81640625" style="2" customWidth="1"/>
    <col min="3" max="3" width="6.1796875" style="2" customWidth="1"/>
    <col min="4" max="4" width="4.453125" style="2" customWidth="1"/>
    <col min="5" max="5" width="6.1796875" style="2" customWidth="1"/>
    <col min="6" max="6" width="5.6328125" style="2" customWidth="1"/>
    <col min="7" max="7" width="3.81640625" style="2" customWidth="1"/>
    <col min="8" max="8" width="7" style="2" customWidth="1"/>
    <col min="9" max="9" width="4.453125" style="2" customWidth="1"/>
    <col min="10" max="10" width="6.1796875" style="2" customWidth="1"/>
    <col min="11" max="11" width="4.453125" style="2" customWidth="1"/>
    <col min="12" max="12" width="6.1796875" style="2" customWidth="1"/>
    <col min="13" max="14" width="4.453125" style="2" customWidth="1"/>
    <col min="15" max="15" width="5.6328125" style="2" customWidth="1"/>
    <col min="16" max="16" width="4.453125" style="2" customWidth="1"/>
    <col min="17" max="17" width="8.7265625" style="2"/>
    <col min="18" max="18" width="13.81640625" style="2" customWidth="1"/>
    <col min="19" max="19" width="6.1796875" style="2" customWidth="1"/>
    <col min="20" max="20" width="4.453125" style="2" customWidth="1"/>
    <col min="21" max="21" width="6.1796875" style="2" customWidth="1"/>
    <col min="22" max="22" width="4.453125" style="2" customWidth="1"/>
    <col min="23" max="23" width="2.81640625" style="2" customWidth="1"/>
    <col min="24" max="24" width="6.1796875" style="2" customWidth="1"/>
    <col min="25" max="25" width="4.36328125" style="2" customWidth="1"/>
    <col min="26" max="26" width="6.1796875" style="2" customWidth="1"/>
    <col min="27" max="27" width="4.36328125" style="2" customWidth="1"/>
    <col min="28" max="28" width="6.1796875" style="2" customWidth="1"/>
    <col min="29" max="29" width="4.36328125" style="2" customWidth="1"/>
    <col min="30" max="30" width="3.6328125" style="2" customWidth="1"/>
    <col min="31" max="31" width="4.453125" style="2" customWidth="1"/>
    <col min="32" max="33" width="8.7265625" style="2"/>
    <col min="34" max="34" width="13.81640625" style="41" customWidth="1"/>
    <col min="35" max="35" width="4.453125" style="41" customWidth="1"/>
    <col min="36" max="16371" width="8.7265625" style="2"/>
    <col min="16372" max="16384" width="9" style="2"/>
  </cols>
  <sheetData>
    <row r="1" spans="2:35" s="34" customFormat="1" ht="63" customHeight="1">
      <c r="B1" s="45" t="s">
        <v>69</v>
      </c>
      <c r="C1" s="46" t="s">
        <v>42</v>
      </c>
      <c r="D1" s="46" t="s">
        <v>58</v>
      </c>
      <c r="E1" s="46" t="s">
        <v>44</v>
      </c>
      <c r="F1" s="46" t="s">
        <v>45</v>
      </c>
      <c r="G1" s="46" t="s">
        <v>46</v>
      </c>
      <c r="H1" s="46" t="s">
        <v>47</v>
      </c>
      <c r="I1" s="46" t="s">
        <v>48</v>
      </c>
      <c r="J1" s="46" t="s">
        <v>49</v>
      </c>
      <c r="K1" s="46" t="s">
        <v>50</v>
      </c>
      <c r="L1" s="46" t="s">
        <v>51</v>
      </c>
      <c r="M1" s="46" t="s">
        <v>52</v>
      </c>
      <c r="N1" s="46" t="s">
        <v>53</v>
      </c>
      <c r="O1" s="46" t="s">
        <v>54</v>
      </c>
      <c r="P1" s="46" t="s">
        <v>55</v>
      </c>
      <c r="R1" s="45" t="s">
        <v>69</v>
      </c>
      <c r="S1" s="46" t="s">
        <v>42</v>
      </c>
      <c r="T1" s="46" t="s">
        <v>58</v>
      </c>
      <c r="U1" s="46" t="s">
        <v>44</v>
      </c>
      <c r="V1" s="46" t="s">
        <v>45</v>
      </c>
      <c r="W1" s="46" t="s">
        <v>46</v>
      </c>
      <c r="X1" s="46" t="s">
        <v>47</v>
      </c>
      <c r="Y1" s="46" t="s">
        <v>48</v>
      </c>
      <c r="Z1" s="46" t="s">
        <v>49</v>
      </c>
      <c r="AA1" s="46" t="s">
        <v>50</v>
      </c>
      <c r="AB1" s="46" t="s">
        <v>51</v>
      </c>
      <c r="AC1" s="46" t="s">
        <v>52</v>
      </c>
      <c r="AD1" s="46" t="s">
        <v>53</v>
      </c>
      <c r="AE1" s="46" t="s">
        <v>54</v>
      </c>
      <c r="AH1" s="12"/>
      <c r="AI1" s="50"/>
    </row>
    <row r="2" spans="2:35">
      <c r="B2" s="2" t="s">
        <v>70</v>
      </c>
      <c r="C2" s="47">
        <v>532.21888144100001</v>
      </c>
      <c r="D2" s="47">
        <v>12.57554079</v>
      </c>
      <c r="E2" s="47">
        <v>1037.28352599</v>
      </c>
      <c r="F2" s="47">
        <v>851.24114139899996</v>
      </c>
      <c r="G2" s="47">
        <v>71.314680933000005</v>
      </c>
      <c r="H2" s="47">
        <v>501.46528830300002</v>
      </c>
      <c r="I2" s="47">
        <v>288.85163934399998</v>
      </c>
      <c r="J2" s="47">
        <v>87.488904122999998</v>
      </c>
      <c r="K2" s="47">
        <v>173.58326976000001</v>
      </c>
      <c r="L2" s="47">
        <v>373.94701287800001</v>
      </c>
      <c r="M2" s="47">
        <v>167.83947251199999</v>
      </c>
      <c r="N2" s="47">
        <v>163.16935087599899</v>
      </c>
      <c r="O2" s="47">
        <v>4260.978708349</v>
      </c>
      <c r="P2" s="47">
        <f>(O2/O$45)*100</f>
        <v>64.610481022843203</v>
      </c>
      <c r="R2" s="2" t="s">
        <v>70</v>
      </c>
      <c r="S2" s="47">
        <f>(C2/$O2)*100</f>
        <v>12.4905313513575</v>
      </c>
      <c r="T2" s="47">
        <f t="shared" ref="T2:AE2" si="0">(D2/$O2)*100</f>
        <v>0.29513268314059798</v>
      </c>
      <c r="U2" s="47">
        <f t="shared" si="0"/>
        <v>24.3437857118961</v>
      </c>
      <c r="V2" s="47">
        <f t="shared" si="0"/>
        <v>19.977596689959299</v>
      </c>
      <c r="W2" s="47">
        <f t="shared" si="0"/>
        <v>1.67366902803962</v>
      </c>
      <c r="X2" s="47">
        <f t="shared" si="0"/>
        <v>11.768781836915201</v>
      </c>
      <c r="Y2" s="47">
        <f t="shared" si="0"/>
        <v>6.77899748191704</v>
      </c>
      <c r="Z2" s="47">
        <f t="shared" si="0"/>
        <v>2.0532584204556898</v>
      </c>
      <c r="AA2" s="47">
        <f t="shared" si="0"/>
        <v>4.0737887147823404</v>
      </c>
      <c r="AB2" s="47">
        <f t="shared" si="0"/>
        <v>8.7760826437664399</v>
      </c>
      <c r="AC2" s="47">
        <f t="shared" si="0"/>
        <v>3.9389887629134099</v>
      </c>
      <c r="AD2" s="47">
        <f t="shared" si="0"/>
        <v>3.8293866748567398</v>
      </c>
      <c r="AE2" s="47">
        <f t="shared" si="0"/>
        <v>100</v>
      </c>
      <c r="AH2" s="41" t="s">
        <v>70</v>
      </c>
      <c r="AI2" s="42">
        <v>64.610481022843203</v>
      </c>
    </row>
    <row r="3" spans="2:35">
      <c r="B3" s="2" t="s">
        <v>71</v>
      </c>
      <c r="C3" s="47">
        <v>0.19843481299999999</v>
      </c>
      <c r="D3" s="47">
        <v>0</v>
      </c>
      <c r="E3" s="47">
        <v>17.469308869999999</v>
      </c>
      <c r="F3" s="47">
        <v>366.85797552999998</v>
      </c>
      <c r="G3" s="47">
        <v>0.92194701000000001</v>
      </c>
      <c r="H3" s="47">
        <v>0.61368566000000002</v>
      </c>
      <c r="I3" s="47">
        <v>2.9281645100000002</v>
      </c>
      <c r="J3" s="47">
        <v>11.58015651</v>
      </c>
      <c r="K3" s="47">
        <v>7.5071659999999998E-2</v>
      </c>
      <c r="L3" s="47">
        <v>2.0446279500000002</v>
      </c>
      <c r="M3" s="47">
        <v>0.49537530000000002</v>
      </c>
      <c r="N3" s="47">
        <v>1.4577531589999799</v>
      </c>
      <c r="O3" s="47">
        <v>404.64250097199999</v>
      </c>
      <c r="P3" s="47">
        <f t="shared" ref="P3:P45" si="1">(O3/O$45)*100</f>
        <v>6.1357139801849199</v>
      </c>
      <c r="R3" s="2" t="s">
        <v>71</v>
      </c>
      <c r="S3" s="47">
        <f t="shared" ref="S3:S45" si="2">(C3/$O3)*100</f>
        <v>4.9039537993002598E-2</v>
      </c>
      <c r="T3" s="47">
        <f t="shared" ref="T3:T45" si="3">(D3/$O3)*100</f>
        <v>0</v>
      </c>
      <c r="U3" s="47">
        <f t="shared" ref="U3:U45" si="4">(E3/$O3)*100</f>
        <v>4.3172204669644501</v>
      </c>
      <c r="V3" s="47">
        <f t="shared" ref="V3:V45" si="5">(F3/$O3)*100</f>
        <v>90.662244981375693</v>
      </c>
      <c r="W3" s="47">
        <f t="shared" ref="W3:W45" si="6">(G3/$O3)*100</f>
        <v>0.22784235659511101</v>
      </c>
      <c r="X3" s="47">
        <f t="shared" ref="X3:X45" si="7">(H3/$O3)*100</f>
        <v>0.15166119686534499</v>
      </c>
      <c r="Y3" s="47">
        <f t="shared" ref="Y3:Y45" si="8">(I3/$O3)*100</f>
        <v>0.72364235169716395</v>
      </c>
      <c r="Z3" s="47">
        <f t="shared" ref="Z3:Z45" si="9">(J3/$O3)*100</f>
        <v>2.8618240748767301</v>
      </c>
      <c r="AA3" s="47">
        <f t="shared" ref="AA3:AA45" si="10">(K3/$O3)*100</f>
        <v>1.8552588969193502E-2</v>
      </c>
      <c r="AB3" s="47">
        <f t="shared" ref="AB3:AB45" si="11">(L3/$O3)*100</f>
        <v>0.50529243593753903</v>
      </c>
      <c r="AC3" s="47">
        <f t="shared" ref="AC3:AC45" si="12">(M3/$O3)*100</f>
        <v>0.122422953300765</v>
      </c>
      <c r="AD3" s="47">
        <f t="shared" ref="AD3:AD45" si="13">(N3/$O3)*100</f>
        <v>0.36025705542504299</v>
      </c>
      <c r="AE3" s="47">
        <f t="shared" ref="AE3:AE45" si="14">(O3/$O3)*100</f>
        <v>100</v>
      </c>
      <c r="AH3" s="41" t="s">
        <v>72</v>
      </c>
      <c r="AI3" s="42">
        <v>7.17319073308283</v>
      </c>
    </row>
    <row r="4" spans="2:35">
      <c r="B4" s="2" t="s">
        <v>73</v>
      </c>
      <c r="C4" s="47">
        <v>21.197798049999999</v>
      </c>
      <c r="D4" s="47">
        <v>0</v>
      </c>
      <c r="E4" s="47">
        <v>21.605927510000001</v>
      </c>
      <c r="F4" s="47">
        <v>0</v>
      </c>
      <c r="G4" s="47">
        <v>1.2174340000000001E-2</v>
      </c>
      <c r="H4" s="47">
        <v>0.24318554000000001</v>
      </c>
      <c r="I4" s="47">
        <v>0</v>
      </c>
      <c r="J4" s="47">
        <v>0</v>
      </c>
      <c r="K4" s="47">
        <v>0.39745688000000001</v>
      </c>
      <c r="L4" s="47">
        <v>3.3659939999999999E-2</v>
      </c>
      <c r="M4" s="47">
        <v>4.9973789599999998</v>
      </c>
      <c r="N4" s="47">
        <v>0.45855671599999098</v>
      </c>
      <c r="O4" s="47">
        <v>48.946137936</v>
      </c>
      <c r="P4" s="47">
        <f t="shared" si="1"/>
        <v>0.74218477319750398</v>
      </c>
      <c r="R4" s="2" t="s">
        <v>73</v>
      </c>
      <c r="S4" s="47">
        <f t="shared" si="2"/>
        <v>43.3084180772697</v>
      </c>
      <c r="T4" s="47">
        <f t="shared" si="3"/>
        <v>0</v>
      </c>
      <c r="U4" s="47">
        <f t="shared" si="4"/>
        <v>44.142251914238997</v>
      </c>
      <c r="V4" s="47">
        <f t="shared" si="5"/>
        <v>0</v>
      </c>
      <c r="W4" s="47">
        <f t="shared" si="6"/>
        <v>2.4872932806095299E-2</v>
      </c>
      <c r="X4" s="47">
        <f t="shared" si="7"/>
        <v>0.496843163229711</v>
      </c>
      <c r="Y4" s="47">
        <f t="shared" si="8"/>
        <v>0</v>
      </c>
      <c r="Z4" s="47">
        <f t="shared" si="9"/>
        <v>0</v>
      </c>
      <c r="AA4" s="47">
        <f t="shared" si="10"/>
        <v>0.81202909312211402</v>
      </c>
      <c r="AB4" s="47">
        <f t="shared" si="11"/>
        <v>6.8769348143488604E-2</v>
      </c>
      <c r="AC4" s="47">
        <f t="shared" si="12"/>
        <v>10.2099556180191</v>
      </c>
      <c r="AD4" s="47">
        <f t="shared" si="13"/>
        <v>0.936859853170808</v>
      </c>
      <c r="AE4" s="47">
        <f t="shared" si="14"/>
        <v>100</v>
      </c>
      <c r="AH4" s="41" t="s">
        <v>71</v>
      </c>
      <c r="AI4" s="42">
        <v>6.1357139801849199</v>
      </c>
    </row>
    <row r="5" spans="2:35">
      <c r="B5" s="2" t="s">
        <v>74</v>
      </c>
      <c r="C5" s="47">
        <v>3.8872860000000002E-2</v>
      </c>
      <c r="D5" s="47">
        <v>0</v>
      </c>
      <c r="E5" s="47">
        <v>1.5875399999999999E-3</v>
      </c>
      <c r="F5" s="47">
        <v>0</v>
      </c>
      <c r="G5" s="47">
        <v>0</v>
      </c>
      <c r="H5" s="47">
        <v>5.6719800000000001E-3</v>
      </c>
      <c r="I5" s="47">
        <v>0</v>
      </c>
      <c r="J5" s="47">
        <v>0</v>
      </c>
      <c r="K5" s="47">
        <v>5.0344522899999999</v>
      </c>
      <c r="L5" s="47">
        <v>0</v>
      </c>
      <c r="M5" s="47">
        <v>6.0167600000000003E-3</v>
      </c>
      <c r="N5" s="47">
        <v>3.1636990000000198E-2</v>
      </c>
      <c r="O5" s="47">
        <v>5.11823842</v>
      </c>
      <c r="P5" s="47">
        <f t="shared" si="1"/>
        <v>7.7609363702718495E-2</v>
      </c>
      <c r="R5" s="2" t="s">
        <v>74</v>
      </c>
      <c r="S5" s="47">
        <f t="shared" si="2"/>
        <v>0.75949685829602298</v>
      </c>
      <c r="T5" s="47">
        <f t="shared" si="3"/>
        <v>0</v>
      </c>
      <c r="U5" s="47">
        <f t="shared" si="4"/>
        <v>3.1017312397885501E-2</v>
      </c>
      <c r="V5" s="47">
        <f t="shared" si="5"/>
        <v>0</v>
      </c>
      <c r="W5" s="47">
        <f t="shared" si="6"/>
        <v>0</v>
      </c>
      <c r="X5" s="47">
        <f t="shared" si="7"/>
        <v>0.110818987600034</v>
      </c>
      <c r="Y5" s="47">
        <f t="shared" si="8"/>
        <v>0</v>
      </c>
      <c r="Z5" s="47">
        <f t="shared" si="9"/>
        <v>0</v>
      </c>
      <c r="AA5" s="47">
        <f t="shared" si="10"/>
        <v>98.362988920707593</v>
      </c>
      <c r="AB5" s="47">
        <f t="shared" si="11"/>
        <v>0</v>
      </c>
      <c r="AC5" s="47">
        <f t="shared" si="12"/>
        <v>0.117555289657647</v>
      </c>
      <c r="AD5" s="47">
        <f t="shared" si="13"/>
        <v>0.61812263134080903</v>
      </c>
      <c r="AE5" s="47">
        <f t="shared" si="14"/>
        <v>100</v>
      </c>
      <c r="AH5" s="41" t="s">
        <v>75</v>
      </c>
      <c r="AI5" s="42">
        <v>4.5647453010199897</v>
      </c>
    </row>
    <row r="6" spans="2:35">
      <c r="B6" s="48" t="s">
        <v>76</v>
      </c>
      <c r="C6" s="49">
        <v>553.65398716300001</v>
      </c>
      <c r="D6" s="49">
        <v>12.57554079</v>
      </c>
      <c r="E6" s="49">
        <v>1076.36034991</v>
      </c>
      <c r="F6" s="49">
        <v>1218.099116929</v>
      </c>
      <c r="G6" s="49">
        <v>72.248802283000003</v>
      </c>
      <c r="H6" s="49">
        <v>502.32783148300001</v>
      </c>
      <c r="I6" s="49">
        <v>291.77980385400002</v>
      </c>
      <c r="J6" s="49">
        <v>99.069060633000007</v>
      </c>
      <c r="K6" s="49">
        <v>179.09025059000001</v>
      </c>
      <c r="L6" s="49">
        <v>376.02530076800002</v>
      </c>
      <c r="M6" s="49">
        <v>173.33824353200001</v>
      </c>
      <c r="N6" s="49">
        <v>165.117297742001</v>
      </c>
      <c r="O6" s="49">
        <v>4719.6855856769998</v>
      </c>
      <c r="P6" s="49">
        <f t="shared" si="1"/>
        <v>71.565989139928305</v>
      </c>
      <c r="R6" s="48" t="s">
        <v>76</v>
      </c>
      <c r="S6" s="49">
        <f t="shared" si="2"/>
        <v>11.730738777243801</v>
      </c>
      <c r="T6" s="49">
        <f t="shared" si="3"/>
        <v>0.26644869794215598</v>
      </c>
      <c r="U6" s="49">
        <f t="shared" si="4"/>
        <v>22.805763866484401</v>
      </c>
      <c r="V6" s="49">
        <f t="shared" si="5"/>
        <v>25.808903894479901</v>
      </c>
      <c r="W6" s="49">
        <f t="shared" si="6"/>
        <v>1.5307969349114301</v>
      </c>
      <c r="X6" s="49">
        <f t="shared" si="7"/>
        <v>10.643247783442</v>
      </c>
      <c r="Y6" s="49">
        <f t="shared" si="8"/>
        <v>6.18218732068667</v>
      </c>
      <c r="Z6" s="49">
        <f t="shared" si="9"/>
        <v>2.0990606012749802</v>
      </c>
      <c r="AA6" s="49">
        <f t="shared" si="10"/>
        <v>3.79453773644354</v>
      </c>
      <c r="AB6" s="49">
        <f t="shared" si="11"/>
        <v>7.9671684467528401</v>
      </c>
      <c r="AC6" s="49">
        <f t="shared" si="12"/>
        <v>3.67266506180064</v>
      </c>
      <c r="AD6" s="49">
        <f t="shared" si="13"/>
        <v>3.4984808785374999</v>
      </c>
      <c r="AE6" s="49">
        <f t="shared" si="14"/>
        <v>100</v>
      </c>
      <c r="AH6" s="41" t="s">
        <v>77</v>
      </c>
      <c r="AI6" s="42">
        <v>1.7936973944417101</v>
      </c>
    </row>
    <row r="7" spans="2:35">
      <c r="B7" s="2" t="s">
        <v>75</v>
      </c>
      <c r="C7" s="47">
        <v>5.7141000000000001E-5</v>
      </c>
      <c r="D7" s="47">
        <v>0</v>
      </c>
      <c r="E7" s="47">
        <v>6.3491222900000004</v>
      </c>
      <c r="F7" s="47">
        <v>293.41973194000002</v>
      </c>
      <c r="G7" s="47">
        <v>0</v>
      </c>
      <c r="H7" s="47">
        <v>0</v>
      </c>
      <c r="I7" s="47">
        <v>1.26970793</v>
      </c>
      <c r="J7" s="47">
        <v>0</v>
      </c>
      <c r="K7" s="47">
        <v>0</v>
      </c>
      <c r="L7" s="47">
        <v>0</v>
      </c>
      <c r="M7" s="47">
        <v>5.0359000000000005E-4</v>
      </c>
      <c r="N7" s="47">
        <v>0</v>
      </c>
      <c r="O7" s="47">
        <v>301.03912289099998</v>
      </c>
      <c r="P7" s="47">
        <f t="shared" si="1"/>
        <v>4.5647453010199897</v>
      </c>
      <c r="R7" s="2" t="s">
        <v>75</v>
      </c>
      <c r="S7" s="47">
        <f t="shared" si="2"/>
        <v>1.8981253815534701E-5</v>
      </c>
      <c r="T7" s="47">
        <f t="shared" si="3"/>
        <v>0</v>
      </c>
      <c r="U7" s="47">
        <f t="shared" si="4"/>
        <v>2.10906882435307</v>
      </c>
      <c r="V7" s="47">
        <f t="shared" si="5"/>
        <v>97.4689698542077</v>
      </c>
      <c r="W7" s="47">
        <f t="shared" si="6"/>
        <v>0</v>
      </c>
      <c r="X7" s="47">
        <f t="shared" si="7"/>
        <v>0</v>
      </c>
      <c r="Y7" s="47">
        <f t="shared" si="8"/>
        <v>0.42177505628055401</v>
      </c>
      <c r="Z7" s="47">
        <f t="shared" si="9"/>
        <v>0</v>
      </c>
      <c r="AA7" s="47">
        <f t="shared" si="10"/>
        <v>0</v>
      </c>
      <c r="AB7" s="47">
        <f t="shared" si="11"/>
        <v>0</v>
      </c>
      <c r="AC7" s="47">
        <f t="shared" si="12"/>
        <v>1.67283904883798E-4</v>
      </c>
      <c r="AD7" s="47">
        <f t="shared" si="13"/>
        <v>0</v>
      </c>
      <c r="AE7" s="47">
        <f t="shared" si="14"/>
        <v>100</v>
      </c>
      <c r="AH7" s="41" t="s">
        <v>78</v>
      </c>
      <c r="AI7" s="42">
        <v>1.2631492113968801</v>
      </c>
    </row>
    <row r="8" spans="2:35">
      <c r="B8" s="2" t="s">
        <v>79</v>
      </c>
      <c r="C8" s="47">
        <v>0.94287323300000003</v>
      </c>
      <c r="D8" s="47">
        <v>0</v>
      </c>
      <c r="E8" s="47">
        <v>16.293570806000002</v>
      </c>
      <c r="F8" s="47">
        <v>9.2721689900000008</v>
      </c>
      <c r="G8" s="47">
        <v>0.14732604999999999</v>
      </c>
      <c r="H8" s="47">
        <v>2.9710614500000001</v>
      </c>
      <c r="I8" s="47">
        <v>28.04370772</v>
      </c>
      <c r="J8" s="47">
        <v>4.2200000000000003E-5</v>
      </c>
      <c r="K8" s="47">
        <v>0.9712402</v>
      </c>
      <c r="L8" s="47">
        <v>0.17946028</v>
      </c>
      <c r="M8" s="47">
        <v>3.8156000000000003E-4</v>
      </c>
      <c r="N8" s="47">
        <v>7.8062472759999899</v>
      </c>
      <c r="O8" s="47">
        <v>66.628079764999995</v>
      </c>
      <c r="P8" s="47">
        <f t="shared" si="1"/>
        <v>1.01030128942208</v>
      </c>
      <c r="R8" s="2" t="s">
        <v>79</v>
      </c>
      <c r="S8" s="47">
        <f t="shared" si="2"/>
        <v>1.4151289311136599</v>
      </c>
      <c r="T8" s="47">
        <f t="shared" si="3"/>
        <v>0</v>
      </c>
      <c r="U8" s="47">
        <f t="shared" si="4"/>
        <v>24.454510565917701</v>
      </c>
      <c r="V8" s="47">
        <f t="shared" si="5"/>
        <v>13.916308293295099</v>
      </c>
      <c r="W8" s="47">
        <f t="shared" si="6"/>
        <v>0.22111705833280099</v>
      </c>
      <c r="X8" s="47">
        <f t="shared" si="7"/>
        <v>4.4591731601436804</v>
      </c>
      <c r="Y8" s="47">
        <f t="shared" si="8"/>
        <v>42.089923376016998</v>
      </c>
      <c r="Z8" s="47">
        <f t="shared" si="9"/>
        <v>6.3336659481769803E-5</v>
      </c>
      <c r="AA8" s="47">
        <f t="shared" si="10"/>
        <v>1.45770402422763</v>
      </c>
      <c r="AB8" s="47">
        <f t="shared" si="11"/>
        <v>0.26934631859865099</v>
      </c>
      <c r="AC8" s="47">
        <f t="shared" si="12"/>
        <v>5.7267146426218205E-4</v>
      </c>
      <c r="AD8" s="47">
        <f t="shared" si="13"/>
        <v>11.716152264230001</v>
      </c>
      <c r="AE8" s="47">
        <f t="shared" si="14"/>
        <v>100</v>
      </c>
      <c r="AH8" s="41" t="s">
        <v>80</v>
      </c>
      <c r="AI8" s="42">
        <v>1.2400199887174199</v>
      </c>
    </row>
    <row r="9" spans="2:35">
      <c r="B9" s="2" t="s">
        <v>81</v>
      </c>
      <c r="C9" s="47">
        <v>0.72163814999999998</v>
      </c>
      <c r="D9" s="47">
        <v>0</v>
      </c>
      <c r="E9" s="47">
        <v>16.08122608</v>
      </c>
      <c r="F9" s="47">
        <v>0</v>
      </c>
      <c r="G9" s="47">
        <v>0.23253782000000001</v>
      </c>
      <c r="H9" s="47">
        <v>0.16041488000000001</v>
      </c>
      <c r="I9" s="47">
        <v>0.59985087000000004</v>
      </c>
      <c r="J9" s="47">
        <v>0</v>
      </c>
      <c r="K9" s="47">
        <v>1.1647406899999999</v>
      </c>
      <c r="L9" s="47">
        <v>0.12562499999999999</v>
      </c>
      <c r="M9" s="47">
        <v>3.4974148500000002</v>
      </c>
      <c r="N9" s="47">
        <v>3.8807791900000002</v>
      </c>
      <c r="O9" s="47">
        <v>26.464227529999999</v>
      </c>
      <c r="P9" s="47">
        <f t="shared" si="1"/>
        <v>0.401284913078993</v>
      </c>
      <c r="R9" s="2" t="s">
        <v>81</v>
      </c>
      <c r="S9" s="47">
        <f t="shared" si="2"/>
        <v>2.7268438089944098</v>
      </c>
      <c r="T9" s="47">
        <f t="shared" si="3"/>
        <v>0</v>
      </c>
      <c r="U9" s="47">
        <f t="shared" si="4"/>
        <v>60.765900163797397</v>
      </c>
      <c r="V9" s="47">
        <f t="shared" si="5"/>
        <v>0</v>
      </c>
      <c r="W9" s="47">
        <f t="shared" si="6"/>
        <v>0.87868735158203204</v>
      </c>
      <c r="X9" s="47">
        <f t="shared" si="7"/>
        <v>0.60615742446346799</v>
      </c>
      <c r="Y9" s="47">
        <f t="shared" si="8"/>
        <v>2.2666479470069798</v>
      </c>
      <c r="Z9" s="47">
        <f t="shared" si="9"/>
        <v>0</v>
      </c>
      <c r="AA9" s="47">
        <f t="shared" si="10"/>
        <v>4.4011890718504603</v>
      </c>
      <c r="AB9" s="47">
        <f t="shared" si="11"/>
        <v>0.47469739994334098</v>
      </c>
      <c r="AC9" s="47">
        <f t="shared" si="12"/>
        <v>13.215631727906301</v>
      </c>
      <c r="AD9" s="47">
        <f t="shared" si="13"/>
        <v>14.6642451044555</v>
      </c>
      <c r="AE9" s="47">
        <f t="shared" si="14"/>
        <v>100</v>
      </c>
      <c r="AH9" s="41" t="s">
        <v>82</v>
      </c>
      <c r="AI9" s="42">
        <v>1.1990789690441901</v>
      </c>
    </row>
    <row r="10" spans="2:35">
      <c r="B10" s="2" t="s">
        <v>83</v>
      </c>
      <c r="C10" s="47">
        <v>4.2055965000000001E-2</v>
      </c>
      <c r="D10" s="47">
        <v>22.785322109999999</v>
      </c>
      <c r="E10" s="47">
        <v>0</v>
      </c>
      <c r="F10" s="47">
        <v>0</v>
      </c>
      <c r="G10" s="47">
        <v>0</v>
      </c>
      <c r="H10" s="47">
        <v>3.5046900000000001E-4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0.186974469999999</v>
      </c>
      <c r="O10" s="47">
        <v>23.014703013999998</v>
      </c>
      <c r="P10" s="47">
        <f t="shared" si="1"/>
        <v>0.348978752092517</v>
      </c>
      <c r="R10" s="2" t="s">
        <v>83</v>
      </c>
      <c r="S10" s="47">
        <f t="shared" si="2"/>
        <v>0.18273520616111</v>
      </c>
      <c r="T10" s="47">
        <f t="shared" si="3"/>
        <v>99.003328855208494</v>
      </c>
      <c r="U10" s="47">
        <f t="shared" si="4"/>
        <v>0</v>
      </c>
      <c r="V10" s="47">
        <f t="shared" si="5"/>
        <v>0</v>
      </c>
      <c r="W10" s="47">
        <f t="shared" si="6"/>
        <v>0</v>
      </c>
      <c r="X10" s="47">
        <f t="shared" si="7"/>
        <v>1.5228047904281301E-3</v>
      </c>
      <c r="Y10" s="47">
        <f t="shared" si="8"/>
        <v>0</v>
      </c>
      <c r="Z10" s="47">
        <f t="shared" si="9"/>
        <v>0</v>
      </c>
      <c r="AA10" s="47">
        <f t="shared" si="10"/>
        <v>0</v>
      </c>
      <c r="AB10" s="47">
        <f t="shared" si="11"/>
        <v>0</v>
      </c>
      <c r="AC10" s="47">
        <f t="shared" si="12"/>
        <v>0</v>
      </c>
      <c r="AD10" s="47">
        <f t="shared" si="13"/>
        <v>0.81241313383996705</v>
      </c>
      <c r="AE10" s="47">
        <f t="shared" si="14"/>
        <v>100</v>
      </c>
      <c r="AH10" s="41" t="s">
        <v>84</v>
      </c>
      <c r="AI10" s="42">
        <v>1.16898528866308</v>
      </c>
    </row>
    <row r="11" spans="2:35" s="51" customFormat="1">
      <c r="B11" s="48" t="s">
        <v>85</v>
      </c>
      <c r="C11" s="49">
        <v>1.45135659999847E-2</v>
      </c>
      <c r="D11" s="49">
        <v>0</v>
      </c>
      <c r="E11" s="49">
        <v>5.2845103789999497</v>
      </c>
      <c r="F11" s="49">
        <v>0</v>
      </c>
      <c r="G11" s="49">
        <v>0</v>
      </c>
      <c r="H11" s="49">
        <v>3.3968055000066798E-2</v>
      </c>
      <c r="I11" s="49">
        <v>1.16286000007391E-3</v>
      </c>
      <c r="J11" s="49">
        <v>0</v>
      </c>
      <c r="K11" s="49">
        <v>3.14384884100002</v>
      </c>
      <c r="L11" s="49">
        <v>-9.9998712539672894E-10</v>
      </c>
      <c r="M11" s="49">
        <v>-1.00001692771912E-9</v>
      </c>
      <c r="N11" s="49">
        <v>2.0558602999955398E-2</v>
      </c>
      <c r="O11" s="49">
        <v>8.4985623020000496</v>
      </c>
      <c r="P11" s="49">
        <f t="shared" si="1"/>
        <v>0.12886621499866199</v>
      </c>
      <c r="R11" s="48" t="s">
        <v>85</v>
      </c>
      <c r="S11" s="49">
        <f t="shared" si="2"/>
        <v>0.17077672062919499</v>
      </c>
      <c r="T11" s="49">
        <f t="shared" si="3"/>
        <v>0</v>
      </c>
      <c r="U11" s="49">
        <f t="shared" si="4"/>
        <v>62.181227732557701</v>
      </c>
      <c r="V11" s="49">
        <f t="shared" si="5"/>
        <v>0</v>
      </c>
      <c r="W11" s="49">
        <f t="shared" si="6"/>
        <v>0</v>
      </c>
      <c r="X11" s="49">
        <f t="shared" si="7"/>
        <v>0.399691780715342</v>
      </c>
      <c r="Y11" s="49">
        <f t="shared" si="8"/>
        <v>1.36830202421443E-2</v>
      </c>
      <c r="Z11" s="49">
        <f t="shared" si="9"/>
        <v>0</v>
      </c>
      <c r="AA11" s="49">
        <f t="shared" si="10"/>
        <v>36.992713935392899</v>
      </c>
      <c r="AB11" s="49">
        <f t="shared" si="11"/>
        <v>-1.17665446208636E-8</v>
      </c>
      <c r="AC11" s="49">
        <f t="shared" si="12"/>
        <v>-1.17668952957346E-8</v>
      </c>
      <c r="AD11" s="49">
        <f t="shared" si="13"/>
        <v>0.24190683399611199</v>
      </c>
      <c r="AE11" s="49">
        <f t="shared" si="14"/>
        <v>100</v>
      </c>
      <c r="AH11" s="41" t="s">
        <v>79</v>
      </c>
      <c r="AI11" s="42">
        <v>1.01030128942208</v>
      </c>
    </row>
    <row r="12" spans="2:35" s="51" customFormat="1">
      <c r="B12" s="48" t="s">
        <v>86</v>
      </c>
      <c r="C12" s="49">
        <v>555.37512521799999</v>
      </c>
      <c r="D12" s="49">
        <v>35.360862900000001</v>
      </c>
      <c r="E12" s="49">
        <v>1120.368779465</v>
      </c>
      <c r="F12" s="49">
        <v>1520.791017859</v>
      </c>
      <c r="G12" s="49">
        <v>72.628666152999998</v>
      </c>
      <c r="H12" s="49">
        <v>505.49362633700002</v>
      </c>
      <c r="I12" s="49">
        <v>321.69423323400002</v>
      </c>
      <c r="J12" s="49">
        <v>99.069102833000002</v>
      </c>
      <c r="K12" s="49">
        <v>184.37008032099999</v>
      </c>
      <c r="L12" s="49">
        <v>376.33038604699999</v>
      </c>
      <c r="M12" s="49">
        <v>176.83654353099999</v>
      </c>
      <c r="N12" s="49">
        <v>177.011857281</v>
      </c>
      <c r="O12" s="49">
        <v>5145.3302811789999</v>
      </c>
      <c r="P12" s="49">
        <f t="shared" si="1"/>
        <v>78.020165610540602</v>
      </c>
      <c r="R12" s="48" t="s">
        <v>86</v>
      </c>
      <c r="S12" s="49">
        <f t="shared" si="2"/>
        <v>10.7937701735007</v>
      </c>
      <c r="T12" s="49">
        <f t="shared" si="3"/>
        <v>0.68724184780413</v>
      </c>
      <c r="U12" s="49">
        <f t="shared" si="4"/>
        <v>21.774477404554101</v>
      </c>
      <c r="V12" s="49">
        <f t="shared" si="5"/>
        <v>29.556722984758999</v>
      </c>
      <c r="W12" s="49">
        <f t="shared" si="6"/>
        <v>1.4115452688949199</v>
      </c>
      <c r="X12" s="49">
        <f t="shared" si="7"/>
        <v>9.8243183374648506</v>
      </c>
      <c r="Y12" s="49">
        <f t="shared" si="8"/>
        <v>6.25215905790769</v>
      </c>
      <c r="Z12" s="49">
        <f t="shared" si="9"/>
        <v>1.9254177558898999</v>
      </c>
      <c r="AA12" s="49">
        <f t="shared" si="10"/>
        <v>3.5832506417596499</v>
      </c>
      <c r="AB12" s="49">
        <f t="shared" si="11"/>
        <v>7.3140180606786602</v>
      </c>
      <c r="AC12" s="49">
        <f t="shared" si="12"/>
        <v>3.4368356134075002</v>
      </c>
      <c r="AD12" s="49">
        <f t="shared" si="13"/>
        <v>3.44024285337888</v>
      </c>
      <c r="AE12" s="49">
        <f t="shared" si="14"/>
        <v>100</v>
      </c>
      <c r="AH12" s="41" t="s">
        <v>87</v>
      </c>
      <c r="AI12" s="42">
        <v>3.9575237367342799</v>
      </c>
    </row>
    <row r="13" spans="2:35">
      <c r="B13" s="2" t="s">
        <v>88</v>
      </c>
      <c r="C13" s="47">
        <v>1.0667163399999999</v>
      </c>
      <c r="D13" s="47">
        <v>0</v>
      </c>
      <c r="E13" s="47">
        <v>0</v>
      </c>
      <c r="F13" s="47">
        <v>0</v>
      </c>
      <c r="G13" s="47">
        <v>0</v>
      </c>
      <c r="H13" s="47">
        <v>2.5467184700000001</v>
      </c>
      <c r="I13" s="47">
        <v>0</v>
      </c>
      <c r="J13" s="47">
        <v>0</v>
      </c>
      <c r="K13" s="47">
        <v>5.1510699999999998E-3</v>
      </c>
      <c r="L13" s="47">
        <v>0</v>
      </c>
      <c r="M13" s="47">
        <v>0</v>
      </c>
      <c r="N13" s="47">
        <v>8.0209392299999998</v>
      </c>
      <c r="O13" s="47">
        <v>11.639525109999999</v>
      </c>
      <c r="P13" s="47">
        <f t="shared" si="1"/>
        <v>0.17649356350009901</v>
      </c>
      <c r="R13" s="2" t="s">
        <v>88</v>
      </c>
      <c r="S13" s="47">
        <f t="shared" si="2"/>
        <v>9.16460362359234</v>
      </c>
      <c r="T13" s="47">
        <f t="shared" si="3"/>
        <v>0</v>
      </c>
      <c r="U13" s="47">
        <f t="shared" si="4"/>
        <v>0</v>
      </c>
      <c r="V13" s="47">
        <f t="shared" si="5"/>
        <v>0</v>
      </c>
      <c r="W13" s="47">
        <f t="shared" si="6"/>
        <v>0</v>
      </c>
      <c r="X13" s="47">
        <f t="shared" si="7"/>
        <v>21.879917315630099</v>
      </c>
      <c r="Y13" s="47">
        <f t="shared" si="8"/>
        <v>0</v>
      </c>
      <c r="Z13" s="47">
        <f t="shared" si="9"/>
        <v>0</v>
      </c>
      <c r="AA13" s="47">
        <f t="shared" si="10"/>
        <v>4.4254984213870599E-2</v>
      </c>
      <c r="AB13" s="47">
        <f t="shared" si="11"/>
        <v>0</v>
      </c>
      <c r="AC13" s="47">
        <f t="shared" si="12"/>
        <v>0</v>
      </c>
      <c r="AD13" s="47">
        <f t="shared" si="13"/>
        <v>68.911224076563698</v>
      </c>
      <c r="AE13" s="47">
        <f t="shared" si="14"/>
        <v>100</v>
      </c>
      <c r="AH13" s="41" t="s">
        <v>89</v>
      </c>
      <c r="AI13" s="42">
        <v>2.6138247873481002</v>
      </c>
    </row>
    <row r="14" spans="2:35">
      <c r="B14" s="48" t="s">
        <v>90</v>
      </c>
      <c r="C14" s="49">
        <v>0.604959010999918</v>
      </c>
      <c r="D14" s="49">
        <v>0</v>
      </c>
      <c r="E14" s="49">
        <v>6.9412665000200297E-2</v>
      </c>
      <c r="F14" s="49">
        <v>0</v>
      </c>
      <c r="G14" s="49">
        <v>1.2217813999995599E-2</v>
      </c>
      <c r="H14" s="49">
        <v>2.8038555569999799</v>
      </c>
      <c r="I14" s="49">
        <v>1.4358069999814E-3</v>
      </c>
      <c r="J14" s="49">
        <v>3.5489999994635599E-5</v>
      </c>
      <c r="K14" s="49">
        <v>0.16951307499998799</v>
      </c>
      <c r="L14" s="49">
        <v>0.41786375999998998</v>
      </c>
      <c r="M14" s="49">
        <v>4.8554530000001199E-2</v>
      </c>
      <c r="N14" s="49">
        <v>0.35908401200062001</v>
      </c>
      <c r="O14" s="49">
        <v>4.4869317210006701</v>
      </c>
      <c r="P14" s="49">
        <f t="shared" si="1"/>
        <v>6.8036673415539206E-2</v>
      </c>
      <c r="R14" s="48" t="s">
        <v>90</v>
      </c>
      <c r="S14" s="49">
        <f t="shared" si="2"/>
        <v>13.482688140059301</v>
      </c>
      <c r="T14" s="49">
        <f t="shared" si="3"/>
        <v>0</v>
      </c>
      <c r="U14" s="49">
        <f t="shared" si="4"/>
        <v>1.5469962396646399</v>
      </c>
      <c r="V14" s="49">
        <f t="shared" si="5"/>
        <v>0</v>
      </c>
      <c r="W14" s="49">
        <f t="shared" si="6"/>
        <v>0.27229774731831202</v>
      </c>
      <c r="X14" s="49">
        <f t="shared" si="7"/>
        <v>62.4893742839186</v>
      </c>
      <c r="Y14" s="49">
        <f t="shared" si="8"/>
        <v>3.1999751484098601E-2</v>
      </c>
      <c r="Z14" s="49">
        <f t="shared" si="9"/>
        <v>7.9096367409666401E-4</v>
      </c>
      <c r="AA14" s="49">
        <f t="shared" si="10"/>
        <v>3.77792856099409</v>
      </c>
      <c r="AB14" s="49">
        <f t="shared" si="11"/>
        <v>9.3129065914735794</v>
      </c>
      <c r="AC14" s="49">
        <f t="shared" si="12"/>
        <v>1.0821321343658099</v>
      </c>
      <c r="AD14" s="49">
        <f t="shared" si="13"/>
        <v>8.0028855870473894</v>
      </c>
      <c r="AE14" s="49">
        <f t="shared" si="14"/>
        <v>100</v>
      </c>
      <c r="AH14" s="41" t="s">
        <v>90</v>
      </c>
      <c r="AI14" s="42">
        <v>1.94345425398603</v>
      </c>
    </row>
    <row r="15" spans="2:35">
      <c r="B15" s="48" t="s">
        <v>91</v>
      </c>
      <c r="C15" s="49">
        <v>557.04680056899997</v>
      </c>
      <c r="D15" s="49">
        <v>35.360862900000001</v>
      </c>
      <c r="E15" s="49">
        <v>1120.4381921300001</v>
      </c>
      <c r="F15" s="49">
        <v>1520.791017859</v>
      </c>
      <c r="G15" s="49">
        <v>72.640883966999994</v>
      </c>
      <c r="H15" s="49">
        <v>510.84420036400002</v>
      </c>
      <c r="I15" s="49">
        <v>321.69566904099997</v>
      </c>
      <c r="J15" s="49">
        <v>99.069138323000004</v>
      </c>
      <c r="K15" s="49">
        <v>184.544744466</v>
      </c>
      <c r="L15" s="49">
        <v>376.74824980699998</v>
      </c>
      <c r="M15" s="49">
        <v>176.88509806100001</v>
      </c>
      <c r="N15" s="49">
        <v>185.39188052300099</v>
      </c>
      <c r="O15" s="49">
        <v>5161.4567380099998</v>
      </c>
      <c r="P15" s="49">
        <f t="shared" si="1"/>
        <v>78.264695847456196</v>
      </c>
      <c r="R15" s="48" t="s">
        <v>91</v>
      </c>
      <c r="S15" s="49">
        <f t="shared" si="2"/>
        <v>10.792433780695999</v>
      </c>
      <c r="T15" s="49">
        <f t="shared" si="3"/>
        <v>0.68509462918860697</v>
      </c>
      <c r="U15" s="49">
        <f t="shared" si="4"/>
        <v>21.707790048473498</v>
      </c>
      <c r="V15" s="49">
        <f t="shared" si="5"/>
        <v>29.464375951455501</v>
      </c>
      <c r="W15" s="49">
        <f t="shared" si="6"/>
        <v>1.4073717489881901</v>
      </c>
      <c r="X15" s="49">
        <f t="shared" si="7"/>
        <v>9.8972872639237899</v>
      </c>
      <c r="Y15" s="49">
        <f t="shared" si="8"/>
        <v>6.2326526283165098</v>
      </c>
      <c r="Z15" s="49">
        <f t="shared" si="9"/>
        <v>1.9194026677281799</v>
      </c>
      <c r="AA15" s="49">
        <f t="shared" si="10"/>
        <v>3.5754391411822901</v>
      </c>
      <c r="AB15" s="49">
        <f t="shared" si="11"/>
        <v>7.2992619899833802</v>
      </c>
      <c r="AC15" s="49">
        <f t="shared" si="12"/>
        <v>3.42703827697291</v>
      </c>
      <c r="AD15" s="49">
        <f t="shared" si="13"/>
        <v>3.5918518730911302</v>
      </c>
      <c r="AE15" s="49">
        <f t="shared" si="14"/>
        <v>100</v>
      </c>
      <c r="AH15" s="41" t="s">
        <v>92</v>
      </c>
      <c r="AI15" s="42">
        <v>1.32583404311526</v>
      </c>
    </row>
    <row r="16" spans="2:35">
      <c r="B16" s="2" t="s">
        <v>72</v>
      </c>
      <c r="C16" s="47">
        <v>44.314550576999999</v>
      </c>
      <c r="D16" s="47">
        <v>0</v>
      </c>
      <c r="E16" s="47">
        <v>3.2864009410000001</v>
      </c>
      <c r="F16" s="47">
        <v>1.051552E-2</v>
      </c>
      <c r="G16" s="47">
        <v>24.487621531999999</v>
      </c>
      <c r="H16" s="47">
        <v>245.75484773900001</v>
      </c>
      <c r="I16" s="47">
        <v>57.748604290999999</v>
      </c>
      <c r="J16" s="47">
        <v>0.22109668499999999</v>
      </c>
      <c r="K16" s="47">
        <v>37.982709964999998</v>
      </c>
      <c r="L16" s="47">
        <v>31.899488316999999</v>
      </c>
      <c r="M16" s="47">
        <v>4.5678048889999996</v>
      </c>
      <c r="N16" s="47">
        <v>22.789127391000001</v>
      </c>
      <c r="O16" s="47">
        <v>473.06276784699998</v>
      </c>
      <c r="P16" s="47">
        <f t="shared" si="1"/>
        <v>7.17319073308283</v>
      </c>
      <c r="R16" s="2" t="s">
        <v>72</v>
      </c>
      <c r="S16" s="47">
        <f t="shared" si="2"/>
        <v>9.3675836673184207</v>
      </c>
      <c r="T16" s="47">
        <f t="shared" si="3"/>
        <v>0</v>
      </c>
      <c r="U16" s="47">
        <f t="shared" si="4"/>
        <v>0.69470716453908299</v>
      </c>
      <c r="V16" s="47">
        <f t="shared" si="5"/>
        <v>2.2228593570908502E-3</v>
      </c>
      <c r="W16" s="47">
        <f t="shared" si="6"/>
        <v>5.1764000881844696</v>
      </c>
      <c r="X16" s="47">
        <f t="shared" si="7"/>
        <v>51.9497336172698</v>
      </c>
      <c r="Y16" s="47">
        <f t="shared" si="8"/>
        <v>12.207387310107899</v>
      </c>
      <c r="Z16" s="47">
        <f t="shared" si="9"/>
        <v>4.6737283089568399E-2</v>
      </c>
      <c r="AA16" s="47">
        <f t="shared" si="10"/>
        <v>8.0291057649424893</v>
      </c>
      <c r="AB16" s="47">
        <f t="shared" si="11"/>
        <v>6.7431830372491</v>
      </c>
      <c r="AC16" s="47">
        <f t="shared" si="12"/>
        <v>0.96558114471552303</v>
      </c>
      <c r="AD16" s="47">
        <f t="shared" si="13"/>
        <v>4.8173580632265098</v>
      </c>
      <c r="AE16" s="47">
        <f t="shared" si="14"/>
        <v>100</v>
      </c>
      <c r="AI16" s="42"/>
    </row>
    <row r="17" spans="2:31">
      <c r="B17" s="2" t="s">
        <v>82</v>
      </c>
      <c r="C17" s="47">
        <v>15.322471903</v>
      </c>
      <c r="D17" s="47">
        <v>29.449451660000001</v>
      </c>
      <c r="E17" s="47">
        <v>4.2367005740000003</v>
      </c>
      <c r="F17" s="47">
        <v>0.74894280000000002</v>
      </c>
      <c r="G17" s="47">
        <v>0.33147527999999998</v>
      </c>
      <c r="H17" s="47">
        <v>17.461867936000001</v>
      </c>
      <c r="I17" s="47">
        <v>1.6083545189999999</v>
      </c>
      <c r="J17" s="47">
        <v>0</v>
      </c>
      <c r="K17" s="47">
        <v>3.6726282299999999</v>
      </c>
      <c r="L17" s="47">
        <v>1.3959925</v>
      </c>
      <c r="M17" s="47">
        <v>1.3954554619999999</v>
      </c>
      <c r="N17" s="47">
        <v>3.454385781</v>
      </c>
      <c r="O17" s="47">
        <v>79.077726644999998</v>
      </c>
      <c r="P17" s="47">
        <f t="shared" si="1"/>
        <v>1.1990789690441901</v>
      </c>
      <c r="R17" s="2" t="s">
        <v>82</v>
      </c>
      <c r="S17" s="47">
        <f t="shared" si="2"/>
        <v>19.376469902563699</v>
      </c>
      <c r="T17" s="47">
        <f t="shared" si="3"/>
        <v>37.241146033706897</v>
      </c>
      <c r="U17" s="47">
        <f t="shared" si="4"/>
        <v>5.3576408348454798</v>
      </c>
      <c r="V17" s="47">
        <f t="shared" si="5"/>
        <v>0.94709702943560103</v>
      </c>
      <c r="W17" s="47">
        <f t="shared" si="6"/>
        <v>0.41917654194597298</v>
      </c>
      <c r="X17" s="47">
        <f t="shared" si="7"/>
        <v>22.081904319772299</v>
      </c>
      <c r="Y17" s="47">
        <f t="shared" si="8"/>
        <v>2.0338906886136399</v>
      </c>
      <c r="Z17" s="47">
        <f t="shared" si="9"/>
        <v>0</v>
      </c>
      <c r="AA17" s="47">
        <f t="shared" si="10"/>
        <v>4.6443270258480798</v>
      </c>
      <c r="AB17" s="47">
        <f t="shared" si="11"/>
        <v>1.7653422262212499</v>
      </c>
      <c r="AC17" s="47">
        <f t="shared" si="12"/>
        <v>1.76466309946485</v>
      </c>
      <c r="AD17" s="47">
        <f t="shared" si="13"/>
        <v>4.3683422975822497</v>
      </c>
      <c r="AE17" s="47">
        <f t="shared" si="14"/>
        <v>100</v>
      </c>
    </row>
    <row r="18" spans="2:31">
      <c r="B18" s="2" t="s">
        <v>84</v>
      </c>
      <c r="C18" s="47">
        <v>2.286204245</v>
      </c>
      <c r="D18" s="47">
        <v>0</v>
      </c>
      <c r="E18" s="47">
        <v>0.58224964000000001</v>
      </c>
      <c r="F18" s="47">
        <v>7.0577200000000007E-2</v>
      </c>
      <c r="G18" s="47">
        <v>2.9149100000000002E-3</v>
      </c>
      <c r="H18" s="47">
        <v>18.54045125</v>
      </c>
      <c r="I18" s="47">
        <v>0.20349143</v>
      </c>
      <c r="J18" s="47">
        <v>0</v>
      </c>
      <c r="K18" s="47">
        <v>3.4514900000000001E-2</v>
      </c>
      <c r="L18" s="47">
        <v>54.925617043000003</v>
      </c>
      <c r="M18" s="47">
        <v>3.835658E-3</v>
      </c>
      <c r="N18" s="47">
        <v>0.44323058099998502</v>
      </c>
      <c r="O18" s="47">
        <v>77.093086857000003</v>
      </c>
      <c r="P18" s="47">
        <f t="shared" si="1"/>
        <v>1.16898528866308</v>
      </c>
      <c r="R18" s="2" t="s">
        <v>84</v>
      </c>
      <c r="S18" s="47">
        <f t="shared" si="2"/>
        <v>2.9655113554353898</v>
      </c>
      <c r="T18" s="47">
        <f t="shared" si="3"/>
        <v>0</v>
      </c>
      <c r="U18" s="47">
        <f t="shared" si="4"/>
        <v>0.75525532020791297</v>
      </c>
      <c r="V18" s="47">
        <f t="shared" si="5"/>
        <v>9.1548027037643101E-2</v>
      </c>
      <c r="W18" s="47">
        <f t="shared" si="6"/>
        <v>3.7810264432748299E-3</v>
      </c>
      <c r="X18" s="47">
        <f t="shared" si="7"/>
        <v>24.049434269496398</v>
      </c>
      <c r="Y18" s="47">
        <f t="shared" si="8"/>
        <v>0.26395548329444402</v>
      </c>
      <c r="Z18" s="47">
        <f t="shared" si="9"/>
        <v>0</v>
      </c>
      <c r="AA18" s="47">
        <f t="shared" si="10"/>
        <v>4.4770421586596602E-2</v>
      </c>
      <c r="AB18" s="47">
        <f t="shared" si="11"/>
        <v>71.245839649515602</v>
      </c>
      <c r="AC18" s="47">
        <f t="shared" si="12"/>
        <v>4.9753592136150496E-3</v>
      </c>
      <c r="AD18" s="47">
        <f t="shared" si="13"/>
        <v>0.57492908776909402</v>
      </c>
      <c r="AE18" s="47">
        <f t="shared" si="14"/>
        <v>100</v>
      </c>
    </row>
    <row r="19" spans="2:31">
      <c r="B19" s="2" t="s">
        <v>93</v>
      </c>
      <c r="C19" s="47">
        <v>2.05458863</v>
      </c>
      <c r="D19" s="47">
        <v>0</v>
      </c>
      <c r="E19" s="47">
        <v>28.882847420000001</v>
      </c>
      <c r="F19" s="47">
        <v>1.5929140000000001E-2</v>
      </c>
      <c r="G19" s="47">
        <v>1.23645E-3</v>
      </c>
      <c r="H19" s="47">
        <v>3.27930294</v>
      </c>
      <c r="I19" s="47">
        <v>2.1827389999999999E-2</v>
      </c>
      <c r="J19" s="47">
        <v>0</v>
      </c>
      <c r="K19" s="47">
        <v>0.41093122500000001</v>
      </c>
      <c r="L19" s="47">
        <v>1.35232876</v>
      </c>
      <c r="M19" s="47">
        <v>7.7181999999999999E-4</v>
      </c>
      <c r="N19" s="47">
        <v>0.15220265799999999</v>
      </c>
      <c r="O19" s="47">
        <v>36.171966433000001</v>
      </c>
      <c r="P19" s="47">
        <f t="shared" si="1"/>
        <v>0.54848623068661595</v>
      </c>
      <c r="R19" s="2" t="s">
        <v>93</v>
      </c>
      <c r="S19" s="47">
        <f t="shared" si="2"/>
        <v>5.6800578807503799</v>
      </c>
      <c r="T19" s="47">
        <f t="shared" si="3"/>
        <v>0</v>
      </c>
      <c r="U19" s="47">
        <f t="shared" si="4"/>
        <v>79.848706797565598</v>
      </c>
      <c r="V19" s="47">
        <f t="shared" si="5"/>
        <v>4.4037251968330103E-2</v>
      </c>
      <c r="W19" s="47">
        <f t="shared" si="6"/>
        <v>3.4182548584695601E-3</v>
      </c>
      <c r="X19" s="47">
        <f t="shared" si="7"/>
        <v>9.0658685810574706</v>
      </c>
      <c r="Y19" s="47">
        <f t="shared" si="8"/>
        <v>6.0343387856532697E-2</v>
      </c>
      <c r="Z19" s="47">
        <f t="shared" si="9"/>
        <v>0</v>
      </c>
      <c r="AA19" s="47">
        <f t="shared" si="10"/>
        <v>1.13604889510542</v>
      </c>
      <c r="AB19" s="47">
        <f t="shared" si="11"/>
        <v>3.7386100158664801</v>
      </c>
      <c r="AC19" s="47">
        <f t="shared" si="12"/>
        <v>2.1337518418569098E-3</v>
      </c>
      <c r="AD19" s="47">
        <f t="shared" si="13"/>
        <v>0.42077518312950801</v>
      </c>
      <c r="AE19" s="47">
        <f t="shared" si="14"/>
        <v>100</v>
      </c>
    </row>
    <row r="20" spans="2:31">
      <c r="B20" s="2" t="s">
        <v>94</v>
      </c>
      <c r="C20" s="47">
        <v>0.34611981800000002</v>
      </c>
      <c r="D20" s="47">
        <v>24.97697174</v>
      </c>
      <c r="E20" s="47">
        <v>0.21009592999999999</v>
      </c>
      <c r="F20" s="47">
        <v>3.6819900000000003E-2</v>
      </c>
      <c r="G20" s="47">
        <v>1.2483000000000001E-4</v>
      </c>
      <c r="H20" s="47">
        <v>4.621464435</v>
      </c>
      <c r="I20" s="47">
        <v>5.8655799999999996E-3</v>
      </c>
      <c r="J20" s="47">
        <v>0</v>
      </c>
      <c r="K20" s="47">
        <v>0.33418114999999998</v>
      </c>
      <c r="L20" s="47">
        <v>0.18587904999999999</v>
      </c>
      <c r="M20" s="47">
        <v>2.9244599999999998E-3</v>
      </c>
      <c r="N20" s="47">
        <v>0.73253438000000604</v>
      </c>
      <c r="O20" s="47">
        <v>31.452981272999999</v>
      </c>
      <c r="P20" s="47">
        <f t="shared" si="1"/>
        <v>0.47693086230849102</v>
      </c>
      <c r="R20" s="2" t="s">
        <v>94</v>
      </c>
      <c r="S20" s="47">
        <f t="shared" si="2"/>
        <v>1.1004356470879799</v>
      </c>
      <c r="T20" s="47">
        <f t="shared" si="3"/>
        <v>79.410506505597397</v>
      </c>
      <c r="U20" s="47">
        <f t="shared" si="4"/>
        <v>0.66796825450804398</v>
      </c>
      <c r="V20" s="47">
        <f t="shared" si="5"/>
        <v>0.117063306910137</v>
      </c>
      <c r="W20" s="47">
        <f t="shared" si="6"/>
        <v>3.96878117582949E-4</v>
      </c>
      <c r="X20" s="47">
        <f t="shared" si="7"/>
        <v>14.693247660332799</v>
      </c>
      <c r="Y20" s="47">
        <f t="shared" si="8"/>
        <v>1.86487250575358E-2</v>
      </c>
      <c r="Z20" s="47">
        <f t="shared" si="9"/>
        <v>0</v>
      </c>
      <c r="AA20" s="47">
        <f t="shared" si="10"/>
        <v>1.06247845665069</v>
      </c>
      <c r="AB20" s="47">
        <f t="shared" si="11"/>
        <v>0.59097434480579103</v>
      </c>
      <c r="AC20" s="47">
        <f t="shared" si="12"/>
        <v>9.2978785528048703E-3</v>
      </c>
      <c r="AD20" s="47">
        <f t="shared" si="13"/>
        <v>2.3289823423792</v>
      </c>
      <c r="AE20" s="47">
        <f t="shared" si="14"/>
        <v>100</v>
      </c>
    </row>
    <row r="21" spans="2:31">
      <c r="B21" s="2" t="s">
        <v>95</v>
      </c>
      <c r="C21" s="47">
        <v>0</v>
      </c>
      <c r="D21" s="47">
        <v>0</v>
      </c>
      <c r="E21" s="47">
        <v>31.260955429999999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31.260955429999999</v>
      </c>
      <c r="P21" s="47">
        <f t="shared" si="1"/>
        <v>0.47401911762862797</v>
      </c>
      <c r="R21" s="2" t="s">
        <v>95</v>
      </c>
      <c r="S21" s="47">
        <f t="shared" si="2"/>
        <v>0</v>
      </c>
      <c r="T21" s="47">
        <f t="shared" si="3"/>
        <v>0</v>
      </c>
      <c r="U21" s="47">
        <f t="shared" si="4"/>
        <v>100</v>
      </c>
      <c r="V21" s="47">
        <f t="shared" si="5"/>
        <v>0</v>
      </c>
      <c r="W21" s="47">
        <f t="shared" si="6"/>
        <v>0</v>
      </c>
      <c r="X21" s="47">
        <f t="shared" si="7"/>
        <v>0</v>
      </c>
      <c r="Y21" s="47">
        <f t="shared" si="8"/>
        <v>0</v>
      </c>
      <c r="Z21" s="47">
        <f t="shared" si="9"/>
        <v>0</v>
      </c>
      <c r="AA21" s="47">
        <f t="shared" si="10"/>
        <v>0</v>
      </c>
      <c r="AB21" s="47">
        <f t="shared" si="11"/>
        <v>0</v>
      </c>
      <c r="AC21" s="47">
        <f t="shared" si="12"/>
        <v>0</v>
      </c>
      <c r="AD21" s="47">
        <f t="shared" si="13"/>
        <v>0</v>
      </c>
      <c r="AE21" s="47">
        <f t="shared" si="14"/>
        <v>100</v>
      </c>
    </row>
    <row r="22" spans="2:31">
      <c r="B22" s="2" t="s">
        <v>96</v>
      </c>
      <c r="C22" s="47">
        <v>0</v>
      </c>
      <c r="D22" s="47">
        <v>0</v>
      </c>
      <c r="E22" s="47">
        <v>0</v>
      </c>
      <c r="F22" s="47">
        <v>11.670379779999999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11.670379779999999</v>
      </c>
      <c r="P22" s="47">
        <f t="shared" si="1"/>
        <v>0.17696142199152801</v>
      </c>
      <c r="R22" s="2" t="s">
        <v>96</v>
      </c>
      <c r="S22" s="47">
        <f t="shared" si="2"/>
        <v>0</v>
      </c>
      <c r="T22" s="47">
        <f t="shared" si="3"/>
        <v>0</v>
      </c>
      <c r="U22" s="47">
        <f t="shared" si="4"/>
        <v>0</v>
      </c>
      <c r="V22" s="47">
        <f t="shared" si="5"/>
        <v>100</v>
      </c>
      <c r="W22" s="47">
        <f t="shared" si="6"/>
        <v>0</v>
      </c>
      <c r="X22" s="47">
        <f t="shared" si="7"/>
        <v>0</v>
      </c>
      <c r="Y22" s="47">
        <f t="shared" si="8"/>
        <v>0</v>
      </c>
      <c r="Z22" s="47">
        <f t="shared" si="9"/>
        <v>0</v>
      </c>
      <c r="AA22" s="47">
        <f t="shared" si="10"/>
        <v>0</v>
      </c>
      <c r="AB22" s="47">
        <f t="shared" si="11"/>
        <v>0</v>
      </c>
      <c r="AC22" s="47">
        <f t="shared" si="12"/>
        <v>0</v>
      </c>
      <c r="AD22" s="47">
        <f t="shared" si="13"/>
        <v>0</v>
      </c>
      <c r="AE22" s="47">
        <f t="shared" si="14"/>
        <v>100</v>
      </c>
    </row>
    <row r="23" spans="2:31">
      <c r="B23" s="2" t="s">
        <v>97</v>
      </c>
      <c r="C23" s="47">
        <v>0</v>
      </c>
      <c r="D23" s="47">
        <v>11.07775449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11.07775449</v>
      </c>
      <c r="P23" s="47">
        <f t="shared" si="1"/>
        <v>0.16797526935523899</v>
      </c>
      <c r="R23" s="2" t="s">
        <v>97</v>
      </c>
      <c r="S23" s="47">
        <f t="shared" si="2"/>
        <v>0</v>
      </c>
      <c r="T23" s="47">
        <f t="shared" si="3"/>
        <v>100</v>
      </c>
      <c r="U23" s="47">
        <f t="shared" si="4"/>
        <v>0</v>
      </c>
      <c r="V23" s="47">
        <f t="shared" si="5"/>
        <v>0</v>
      </c>
      <c r="W23" s="47">
        <f t="shared" si="6"/>
        <v>0</v>
      </c>
      <c r="X23" s="47">
        <f t="shared" si="7"/>
        <v>0</v>
      </c>
      <c r="Y23" s="47">
        <f t="shared" si="8"/>
        <v>0</v>
      </c>
      <c r="Z23" s="47">
        <f t="shared" si="9"/>
        <v>0</v>
      </c>
      <c r="AA23" s="47">
        <f t="shared" si="10"/>
        <v>0</v>
      </c>
      <c r="AB23" s="47">
        <f t="shared" si="11"/>
        <v>0</v>
      </c>
      <c r="AC23" s="47">
        <f t="shared" si="12"/>
        <v>0</v>
      </c>
      <c r="AD23" s="47">
        <f t="shared" si="13"/>
        <v>0</v>
      </c>
      <c r="AE23" s="47">
        <f t="shared" si="14"/>
        <v>100</v>
      </c>
    </row>
    <row r="24" spans="2:31">
      <c r="B24" s="2" t="s">
        <v>98</v>
      </c>
      <c r="C24" s="47">
        <v>0.16297786</v>
      </c>
      <c r="D24" s="47">
        <v>10.43226791</v>
      </c>
      <c r="E24" s="47">
        <v>5.9256400000000002E-3</v>
      </c>
      <c r="F24" s="47">
        <v>0</v>
      </c>
      <c r="G24" s="47">
        <v>0</v>
      </c>
      <c r="H24" s="47">
        <v>0.13374169999999999</v>
      </c>
      <c r="I24" s="47">
        <v>1.487335E-2</v>
      </c>
      <c r="J24" s="47">
        <v>0</v>
      </c>
      <c r="K24" s="47">
        <v>3.1772599999999999E-3</v>
      </c>
      <c r="L24" s="47">
        <v>0</v>
      </c>
      <c r="M24" s="47">
        <v>0</v>
      </c>
      <c r="N24" s="47">
        <v>6.5986770000001402E-2</v>
      </c>
      <c r="O24" s="47">
        <v>10.818950490000001</v>
      </c>
      <c r="P24" s="47">
        <f t="shared" si="1"/>
        <v>0.16405094772043</v>
      </c>
      <c r="R24" s="2" t="s">
        <v>98</v>
      </c>
      <c r="S24" s="47">
        <f t="shared" si="2"/>
        <v>1.50641099754215</v>
      </c>
      <c r="T24" s="47">
        <f t="shared" si="3"/>
        <v>96.4258771647267</v>
      </c>
      <c r="U24" s="47">
        <f t="shared" si="4"/>
        <v>5.47709318521893E-2</v>
      </c>
      <c r="V24" s="47">
        <f t="shared" si="5"/>
        <v>0</v>
      </c>
      <c r="W24" s="47">
        <f t="shared" si="6"/>
        <v>0</v>
      </c>
      <c r="X24" s="47">
        <f t="shared" si="7"/>
        <v>1.23617997996772</v>
      </c>
      <c r="Y24" s="47">
        <f t="shared" si="8"/>
        <v>0.13747497979353401</v>
      </c>
      <c r="Z24" s="47">
        <f t="shared" si="9"/>
        <v>0</v>
      </c>
      <c r="AA24" s="47">
        <f t="shared" si="10"/>
        <v>2.93675435795436E-2</v>
      </c>
      <c r="AB24" s="47">
        <f t="shared" si="11"/>
        <v>0</v>
      </c>
      <c r="AC24" s="47">
        <f t="shared" si="12"/>
        <v>0</v>
      </c>
      <c r="AD24" s="47">
        <f t="shared" si="13"/>
        <v>0.60991840253815099</v>
      </c>
      <c r="AE24" s="47">
        <f t="shared" si="14"/>
        <v>100</v>
      </c>
    </row>
    <row r="25" spans="2:31">
      <c r="B25" s="48" t="s">
        <v>89</v>
      </c>
      <c r="C25" s="49">
        <v>4.8489448880000001</v>
      </c>
      <c r="D25" s="49">
        <v>4.1736599999964196E-3</v>
      </c>
      <c r="E25" s="49">
        <v>2.27362698799999</v>
      </c>
      <c r="F25" s="49">
        <v>9.5490000000223504E-5</v>
      </c>
      <c r="G25" s="49">
        <v>8.6349158999998094E-2</v>
      </c>
      <c r="H25" s="49">
        <v>18.434022138000099</v>
      </c>
      <c r="I25" s="49">
        <v>1.84786861099999</v>
      </c>
      <c r="J25" s="49">
        <v>3.7756609999999901E-3</v>
      </c>
      <c r="K25" s="49">
        <v>4.4147430480000001</v>
      </c>
      <c r="L25" s="49">
        <v>5.5480625650000004</v>
      </c>
      <c r="M25" s="49">
        <v>0.31312164199999898</v>
      </c>
      <c r="N25" s="49">
        <v>2.1506348210000801</v>
      </c>
      <c r="O25" s="49">
        <v>39.925418671000102</v>
      </c>
      <c r="P25" s="49">
        <f t="shared" si="1"/>
        <v>0.60540093765717096</v>
      </c>
      <c r="R25" s="48" t="s">
        <v>89</v>
      </c>
      <c r="S25" s="49">
        <f t="shared" si="2"/>
        <v>12.1450069890489</v>
      </c>
      <c r="T25" s="49">
        <f t="shared" si="3"/>
        <v>1.04536411612584E-2</v>
      </c>
      <c r="U25" s="49">
        <f t="shared" si="4"/>
        <v>5.6946854001344303</v>
      </c>
      <c r="V25" s="49">
        <f t="shared" si="5"/>
        <v>2.3917094216868601E-4</v>
      </c>
      <c r="W25" s="49">
        <f t="shared" si="6"/>
        <v>0.216276151570373</v>
      </c>
      <c r="X25" s="49">
        <f t="shared" si="7"/>
        <v>46.171142975113398</v>
      </c>
      <c r="Y25" s="49">
        <f t="shared" si="8"/>
        <v>4.6283011487671502</v>
      </c>
      <c r="Z25" s="49">
        <f t="shared" si="9"/>
        <v>9.4567849898151406E-3</v>
      </c>
      <c r="AA25" s="49">
        <f t="shared" si="10"/>
        <v>11.0574746488674</v>
      </c>
      <c r="AB25" s="49">
        <f t="shared" si="11"/>
        <v>13.896066089420501</v>
      </c>
      <c r="AC25" s="49">
        <f t="shared" si="12"/>
        <v>0.78426639575212598</v>
      </c>
      <c r="AD25" s="49">
        <f t="shared" si="13"/>
        <v>5.3866306042325904</v>
      </c>
      <c r="AE25" s="49">
        <f t="shared" si="14"/>
        <v>100</v>
      </c>
    </row>
    <row r="26" spans="2:31">
      <c r="B26" s="48" t="s">
        <v>99</v>
      </c>
      <c r="C26" s="49">
        <v>69.335857920999999</v>
      </c>
      <c r="D26" s="49">
        <v>75.940619459999994</v>
      </c>
      <c r="E26" s="49">
        <v>70.738802562999993</v>
      </c>
      <c r="F26" s="49">
        <v>12.55325983</v>
      </c>
      <c r="G26" s="49">
        <v>24.909722161000001</v>
      </c>
      <c r="H26" s="49">
        <v>308.22569813799998</v>
      </c>
      <c r="I26" s="49">
        <v>61.450885171000003</v>
      </c>
      <c r="J26" s="49">
        <v>0.224872346</v>
      </c>
      <c r="K26" s="49">
        <v>46.852885778000001</v>
      </c>
      <c r="L26" s="49">
        <v>95.307368234999998</v>
      </c>
      <c r="M26" s="49">
        <v>6.2839139309999998</v>
      </c>
      <c r="N26" s="49">
        <v>29.788102382000101</v>
      </c>
      <c r="O26" s="49">
        <v>801.61198791599998</v>
      </c>
      <c r="P26" s="49">
        <f t="shared" si="1"/>
        <v>12.1550797781382</v>
      </c>
      <c r="R26" s="48" t="s">
        <v>99</v>
      </c>
      <c r="S26" s="49">
        <f t="shared" si="2"/>
        <v>8.6495535204328302</v>
      </c>
      <c r="T26" s="49">
        <f t="shared" si="3"/>
        <v>9.4734884962770494</v>
      </c>
      <c r="U26" s="49">
        <f t="shared" si="4"/>
        <v>8.8245689472414206</v>
      </c>
      <c r="V26" s="49">
        <f t="shared" si="5"/>
        <v>1.56600200835762</v>
      </c>
      <c r="W26" s="49">
        <f t="shared" si="6"/>
        <v>3.1074537976608001</v>
      </c>
      <c r="X26" s="49">
        <f t="shared" si="7"/>
        <v>38.450734617793501</v>
      </c>
      <c r="Y26" s="49">
        <f t="shared" si="8"/>
        <v>7.6659139455683096</v>
      </c>
      <c r="Z26" s="49">
        <f t="shared" si="9"/>
        <v>2.8052517850265E-2</v>
      </c>
      <c r="AA26" s="49">
        <f t="shared" si="10"/>
        <v>5.8448334710919596</v>
      </c>
      <c r="AB26" s="49">
        <f t="shared" si="11"/>
        <v>11.889463939127999</v>
      </c>
      <c r="AC26" s="49">
        <f t="shared" si="12"/>
        <v>0.78390967522038701</v>
      </c>
      <c r="AD26" s="49">
        <f t="shared" si="13"/>
        <v>3.71602506337786</v>
      </c>
      <c r="AE26" s="49">
        <f t="shared" si="14"/>
        <v>100</v>
      </c>
    </row>
    <row r="27" spans="2:31">
      <c r="B27" s="2" t="s">
        <v>80</v>
      </c>
      <c r="C27" s="47">
        <v>29.767253782000001</v>
      </c>
      <c r="D27" s="47">
        <v>0</v>
      </c>
      <c r="E27" s="47">
        <v>4.1996103500000004</v>
      </c>
      <c r="F27" s="47">
        <v>0.22939815</v>
      </c>
      <c r="G27" s="47">
        <v>0.16978895999999999</v>
      </c>
      <c r="H27" s="47">
        <v>30.276407976000002</v>
      </c>
      <c r="I27" s="47">
        <v>0.62229422999999995</v>
      </c>
      <c r="J27" s="47">
        <v>0</v>
      </c>
      <c r="K27" s="47">
        <v>3.6630503110000001</v>
      </c>
      <c r="L27" s="47">
        <v>7.7377900300000002</v>
      </c>
      <c r="M27" s="47">
        <v>1.729974371</v>
      </c>
      <c r="N27" s="47">
        <v>3.38216644600001</v>
      </c>
      <c r="O27" s="47">
        <v>81.777734605999996</v>
      </c>
      <c r="P27" s="47">
        <f t="shared" si="1"/>
        <v>1.2400199887174199</v>
      </c>
      <c r="R27" s="2" t="s">
        <v>80</v>
      </c>
      <c r="S27" s="47">
        <f t="shared" si="2"/>
        <v>36.400193677920697</v>
      </c>
      <c r="T27" s="47">
        <f t="shared" si="3"/>
        <v>0</v>
      </c>
      <c r="U27" s="47">
        <f t="shared" si="4"/>
        <v>5.1353958020889898</v>
      </c>
      <c r="V27" s="47">
        <f t="shared" si="5"/>
        <v>0.28051419020742702</v>
      </c>
      <c r="W27" s="47">
        <f t="shared" si="6"/>
        <v>0.20762247917239601</v>
      </c>
      <c r="X27" s="47">
        <f t="shared" si="7"/>
        <v>37.022801037311503</v>
      </c>
      <c r="Y27" s="47">
        <f t="shared" si="8"/>
        <v>0.76095801992825396</v>
      </c>
      <c r="Z27" s="47">
        <f t="shared" si="9"/>
        <v>0</v>
      </c>
      <c r="AA27" s="47">
        <f t="shared" si="10"/>
        <v>4.4792758428053103</v>
      </c>
      <c r="AB27" s="47">
        <f t="shared" si="11"/>
        <v>9.4619764992026099</v>
      </c>
      <c r="AC27" s="47">
        <f t="shared" si="12"/>
        <v>2.1154589074091001</v>
      </c>
      <c r="AD27" s="47">
        <f t="shared" si="13"/>
        <v>4.1358035439537097</v>
      </c>
      <c r="AE27" s="47">
        <f t="shared" si="14"/>
        <v>100</v>
      </c>
    </row>
    <row r="28" spans="2:31">
      <c r="B28" s="2" t="s">
        <v>100</v>
      </c>
      <c r="C28" s="47">
        <v>8.5807991070000007</v>
      </c>
      <c r="D28" s="47">
        <v>0</v>
      </c>
      <c r="E28" s="47">
        <v>2.4294985699999998</v>
      </c>
      <c r="F28" s="47">
        <v>0</v>
      </c>
      <c r="G28" s="47">
        <v>8.9949929999999997E-2</v>
      </c>
      <c r="H28" s="47">
        <v>24.126598577999999</v>
      </c>
      <c r="I28" s="47">
        <v>6.4461142699999998</v>
      </c>
      <c r="J28" s="47">
        <v>0</v>
      </c>
      <c r="K28" s="47">
        <v>0</v>
      </c>
      <c r="L28" s="47">
        <v>12.626431820000001</v>
      </c>
      <c r="M28" s="47">
        <v>6.65461E-3</v>
      </c>
      <c r="N28" s="47">
        <v>9.6927960000000896E-2</v>
      </c>
      <c r="O28" s="47">
        <v>54.402974845000003</v>
      </c>
      <c r="P28" s="47">
        <f t="shared" si="1"/>
        <v>0.82492840598376205</v>
      </c>
      <c r="R28" s="2" t="s">
        <v>100</v>
      </c>
      <c r="S28" s="47">
        <f t="shared" si="2"/>
        <v>15.7726652475304</v>
      </c>
      <c r="T28" s="47">
        <f t="shared" si="3"/>
        <v>0</v>
      </c>
      <c r="U28" s="47">
        <f t="shared" si="4"/>
        <v>4.4657458106324297</v>
      </c>
      <c r="V28" s="47">
        <f t="shared" si="5"/>
        <v>0</v>
      </c>
      <c r="W28" s="47">
        <f t="shared" si="6"/>
        <v>0.16534009446409301</v>
      </c>
      <c r="X28" s="47">
        <f t="shared" si="7"/>
        <v>44.347939881484997</v>
      </c>
      <c r="Y28" s="47">
        <f t="shared" si="8"/>
        <v>11.8488268120736</v>
      </c>
      <c r="Z28" s="47">
        <f t="shared" si="9"/>
        <v>0</v>
      </c>
      <c r="AA28" s="47">
        <f t="shared" si="10"/>
        <v>0</v>
      </c>
      <c r="AB28" s="47">
        <f t="shared" si="11"/>
        <v>23.209083429672901</v>
      </c>
      <c r="AC28" s="47">
        <f t="shared" si="12"/>
        <v>1.2232070064109E-2</v>
      </c>
      <c r="AD28" s="47">
        <f t="shared" si="13"/>
        <v>0.17816665407757401</v>
      </c>
      <c r="AE28" s="47">
        <f t="shared" si="14"/>
        <v>100</v>
      </c>
    </row>
    <row r="29" spans="2:31">
      <c r="B29" s="2" t="s">
        <v>101</v>
      </c>
      <c r="C29" s="47">
        <v>3.13875342</v>
      </c>
      <c r="D29" s="47">
        <v>27.15812549</v>
      </c>
      <c r="E29" s="47">
        <v>3.0705709900000002</v>
      </c>
      <c r="F29" s="47">
        <v>1.66305254</v>
      </c>
      <c r="G29" s="47">
        <v>0</v>
      </c>
      <c r="H29" s="47">
        <v>5.0216831500000003</v>
      </c>
      <c r="I29" s="47">
        <v>0.31746526000000003</v>
      </c>
      <c r="J29" s="47">
        <v>0</v>
      </c>
      <c r="K29" s="47">
        <v>0</v>
      </c>
      <c r="L29" s="47">
        <v>0.1049824</v>
      </c>
      <c r="M29" s="47">
        <v>3.7702E-3</v>
      </c>
      <c r="N29" s="47">
        <v>0.34909147200000301</v>
      </c>
      <c r="O29" s="47">
        <v>40.827494922</v>
      </c>
      <c r="P29" s="47">
        <f t="shared" si="1"/>
        <v>0.61907938678487495</v>
      </c>
      <c r="R29" s="2" t="s">
        <v>101</v>
      </c>
      <c r="S29" s="47">
        <f t="shared" si="2"/>
        <v>7.6878422886256397</v>
      </c>
      <c r="T29" s="47">
        <f t="shared" si="3"/>
        <v>66.519206093552796</v>
      </c>
      <c r="U29" s="47">
        <f t="shared" si="4"/>
        <v>7.5208410309431297</v>
      </c>
      <c r="V29" s="47">
        <f t="shared" si="5"/>
        <v>4.0733641463362504</v>
      </c>
      <c r="W29" s="47">
        <f t="shared" si="6"/>
        <v>0</v>
      </c>
      <c r="X29" s="47">
        <f t="shared" si="7"/>
        <v>12.299758188921</v>
      </c>
      <c r="Y29" s="47">
        <f t="shared" si="8"/>
        <v>0.77757712200199902</v>
      </c>
      <c r="Z29" s="47">
        <f t="shared" si="9"/>
        <v>0</v>
      </c>
      <c r="AA29" s="47">
        <f t="shared" si="10"/>
        <v>0</v>
      </c>
      <c r="AB29" s="47">
        <f t="shared" si="11"/>
        <v>0.25713652086802402</v>
      </c>
      <c r="AC29" s="47">
        <f t="shared" si="12"/>
        <v>9.2344632145638199E-3</v>
      </c>
      <c r="AD29" s="47">
        <f t="shared" si="13"/>
        <v>0.85504014553656604</v>
      </c>
      <c r="AE29" s="47">
        <f t="shared" si="14"/>
        <v>100</v>
      </c>
    </row>
    <row r="30" spans="2:31">
      <c r="B30" s="2" t="s">
        <v>102</v>
      </c>
      <c r="C30" s="47">
        <v>2.5328432300000001</v>
      </c>
      <c r="D30" s="47">
        <v>0</v>
      </c>
      <c r="E30" s="47">
        <v>4.2408799999999998E-3</v>
      </c>
      <c r="F30" s="47">
        <v>0</v>
      </c>
      <c r="G30" s="47">
        <v>0</v>
      </c>
      <c r="H30" s="47">
        <v>3.7542468800000002</v>
      </c>
      <c r="I30" s="47">
        <v>0.15061459999999999</v>
      </c>
      <c r="J30" s="47">
        <v>0</v>
      </c>
      <c r="K30" s="47">
        <v>0</v>
      </c>
      <c r="L30" s="47">
        <v>14.18849243</v>
      </c>
      <c r="M30" s="47">
        <v>2.3267260000000001E-2</v>
      </c>
      <c r="N30" s="47">
        <v>2.0685194400000002</v>
      </c>
      <c r="O30" s="47">
        <v>22.72222472</v>
      </c>
      <c r="P30" s="47">
        <f t="shared" si="1"/>
        <v>0.34454381717320998</v>
      </c>
      <c r="R30" s="2" t="s">
        <v>102</v>
      </c>
      <c r="S30" s="47">
        <f t="shared" si="2"/>
        <v>11.1469860949426</v>
      </c>
      <c r="T30" s="47">
        <f t="shared" si="3"/>
        <v>0</v>
      </c>
      <c r="U30" s="47">
        <f t="shared" si="4"/>
        <v>1.86640175082293E-2</v>
      </c>
      <c r="V30" s="47">
        <f t="shared" si="5"/>
        <v>0</v>
      </c>
      <c r="W30" s="47">
        <f t="shared" si="6"/>
        <v>0</v>
      </c>
      <c r="X30" s="47">
        <f t="shared" si="7"/>
        <v>16.5223560908432</v>
      </c>
      <c r="Y30" s="47">
        <f t="shared" si="8"/>
        <v>0.66285146747725698</v>
      </c>
      <c r="Z30" s="47">
        <f t="shared" si="9"/>
        <v>0</v>
      </c>
      <c r="AA30" s="47">
        <f t="shared" si="10"/>
        <v>0</v>
      </c>
      <c r="AB30" s="47">
        <f t="shared" si="11"/>
        <v>62.4432361040394</v>
      </c>
      <c r="AC30" s="47">
        <f t="shared" si="12"/>
        <v>0.102398688010159</v>
      </c>
      <c r="AD30" s="47">
        <f t="shared" si="13"/>
        <v>9.10350753717921</v>
      </c>
      <c r="AE30" s="47">
        <f t="shared" si="14"/>
        <v>100</v>
      </c>
    </row>
    <row r="31" spans="2:31">
      <c r="B31" s="2" t="s">
        <v>103</v>
      </c>
      <c r="C31" s="47">
        <v>1.3066608099999999</v>
      </c>
      <c r="D31" s="47">
        <v>0</v>
      </c>
      <c r="E31" s="47">
        <v>0</v>
      </c>
      <c r="F31" s="47">
        <v>0</v>
      </c>
      <c r="G31" s="47">
        <v>0</v>
      </c>
      <c r="H31" s="47">
        <v>0.38301273000000002</v>
      </c>
      <c r="I31" s="47">
        <v>2.09508E-3</v>
      </c>
      <c r="J31" s="47">
        <v>0</v>
      </c>
      <c r="K31" s="47">
        <v>6.7608999999999996E-5</v>
      </c>
      <c r="L31" s="47">
        <v>7.1896299999999998E-3</v>
      </c>
      <c r="M31" s="47">
        <v>19.926760470000001</v>
      </c>
      <c r="N31" s="47">
        <v>1.04614400000013E-2</v>
      </c>
      <c r="O31" s="47">
        <v>21.636247769000001</v>
      </c>
      <c r="P31" s="47">
        <f t="shared" si="1"/>
        <v>0.32807682731326399</v>
      </c>
      <c r="R31" s="2" t="s">
        <v>103</v>
      </c>
      <c r="S31" s="47">
        <f t="shared" si="2"/>
        <v>6.0392209589694099</v>
      </c>
      <c r="T31" s="47">
        <f t="shared" si="3"/>
        <v>0</v>
      </c>
      <c r="U31" s="47">
        <f t="shared" si="4"/>
        <v>0</v>
      </c>
      <c r="V31" s="47">
        <f t="shared" si="5"/>
        <v>0</v>
      </c>
      <c r="W31" s="47">
        <f t="shared" si="6"/>
        <v>0</v>
      </c>
      <c r="X31" s="47">
        <f t="shared" si="7"/>
        <v>1.77023638335651</v>
      </c>
      <c r="Y31" s="47">
        <f t="shared" si="8"/>
        <v>9.6831947127255097E-3</v>
      </c>
      <c r="Z31" s="47">
        <f t="shared" si="9"/>
        <v>0</v>
      </c>
      <c r="AA31" s="47">
        <f t="shared" si="10"/>
        <v>3.1248024482724199E-4</v>
      </c>
      <c r="AB31" s="47">
        <f t="shared" si="11"/>
        <v>3.3229560304357197E-2</v>
      </c>
      <c r="AC31" s="47">
        <f t="shared" si="12"/>
        <v>92.098965970202499</v>
      </c>
      <c r="AD31" s="47">
        <f t="shared" si="13"/>
        <v>4.8351452209704701E-2</v>
      </c>
      <c r="AE31" s="47">
        <f t="shared" si="14"/>
        <v>100</v>
      </c>
    </row>
    <row r="32" spans="2:31">
      <c r="B32" s="2" t="s">
        <v>104</v>
      </c>
      <c r="C32" s="47">
        <v>7.842875126</v>
      </c>
      <c r="D32" s="47">
        <v>0</v>
      </c>
      <c r="E32" s="47">
        <v>3.7462768299999998</v>
      </c>
      <c r="F32" s="47">
        <v>1.6525419999999999E-2</v>
      </c>
      <c r="G32" s="47">
        <v>6.7456999999999999E-4</v>
      </c>
      <c r="H32" s="47">
        <v>5.8068489420000002</v>
      </c>
      <c r="I32" s="47">
        <v>0.13186514999999999</v>
      </c>
      <c r="J32" s="47">
        <v>2.99775E-3</v>
      </c>
      <c r="K32" s="47">
        <v>2.7716920999999999E-2</v>
      </c>
      <c r="L32" s="47">
        <v>0.39618308000000002</v>
      </c>
      <c r="M32" s="47">
        <v>4.8712199999999999E-3</v>
      </c>
      <c r="N32" s="47">
        <v>1.4114871410000001</v>
      </c>
      <c r="O32" s="47">
        <v>19.38832215</v>
      </c>
      <c r="P32" s="47">
        <f t="shared" si="1"/>
        <v>0.29399086596767399</v>
      </c>
      <c r="R32" s="2" t="s">
        <v>104</v>
      </c>
      <c r="S32" s="47">
        <f t="shared" si="2"/>
        <v>40.451541218072897</v>
      </c>
      <c r="T32" s="47">
        <f t="shared" si="3"/>
        <v>0</v>
      </c>
      <c r="U32" s="47">
        <f t="shared" si="4"/>
        <v>19.322336409599998</v>
      </c>
      <c r="V32" s="47">
        <f t="shared" si="5"/>
        <v>8.5233883943897706E-2</v>
      </c>
      <c r="W32" s="47">
        <f t="shared" si="6"/>
        <v>3.4792592921714001E-3</v>
      </c>
      <c r="X32" s="47">
        <f t="shared" si="7"/>
        <v>29.950239618852201</v>
      </c>
      <c r="Y32" s="47">
        <f t="shared" si="8"/>
        <v>0.68012667099200197</v>
      </c>
      <c r="Z32" s="47">
        <f t="shared" si="9"/>
        <v>1.54616267297787E-2</v>
      </c>
      <c r="AA32" s="47">
        <f t="shared" si="10"/>
        <v>0.142956779785093</v>
      </c>
      <c r="AB32" s="47">
        <f t="shared" si="11"/>
        <v>2.0434108580148602</v>
      </c>
      <c r="AC32" s="47">
        <f t="shared" si="12"/>
        <v>2.5124505165084601E-2</v>
      </c>
      <c r="AD32" s="47">
        <f t="shared" si="13"/>
        <v>7.28008916955201</v>
      </c>
      <c r="AE32" s="47">
        <f t="shared" si="14"/>
        <v>100</v>
      </c>
    </row>
    <row r="33" spans="2:31">
      <c r="B33" s="2" t="s">
        <v>105</v>
      </c>
      <c r="C33" s="47">
        <v>5.1633317730000003</v>
      </c>
      <c r="D33" s="47">
        <v>0</v>
      </c>
      <c r="E33" s="47">
        <v>1.45702369</v>
      </c>
      <c r="F33" s="47">
        <v>0</v>
      </c>
      <c r="G33" s="47">
        <v>0</v>
      </c>
      <c r="H33" s="47">
        <v>3.5794739290000002</v>
      </c>
      <c r="I33" s="47">
        <v>0.82370356</v>
      </c>
      <c r="J33" s="47">
        <v>0</v>
      </c>
      <c r="K33" s="47">
        <v>0.19600919</v>
      </c>
      <c r="L33" s="47">
        <v>0.13070805999999999</v>
      </c>
      <c r="M33" s="47">
        <v>1.6276065500000001</v>
      </c>
      <c r="N33" s="47">
        <v>4.4393010999999899E-2</v>
      </c>
      <c r="O33" s="47">
        <v>13.022249763</v>
      </c>
      <c r="P33" s="47">
        <f t="shared" si="1"/>
        <v>0.19746022657621801</v>
      </c>
      <c r="R33" s="2" t="s">
        <v>105</v>
      </c>
      <c r="S33" s="47">
        <f t="shared" si="2"/>
        <v>39.650074810195498</v>
      </c>
      <c r="T33" s="47">
        <f t="shared" si="3"/>
        <v>0</v>
      </c>
      <c r="U33" s="47">
        <f t="shared" si="4"/>
        <v>11.188724809593401</v>
      </c>
      <c r="V33" s="47">
        <f t="shared" si="5"/>
        <v>0</v>
      </c>
      <c r="W33" s="47">
        <f t="shared" si="6"/>
        <v>0</v>
      </c>
      <c r="X33" s="47">
        <f t="shared" si="7"/>
        <v>27.487369649216301</v>
      </c>
      <c r="Y33" s="47">
        <f t="shared" si="8"/>
        <v>6.3253552572795897</v>
      </c>
      <c r="Z33" s="47">
        <f t="shared" si="9"/>
        <v>0</v>
      </c>
      <c r="AA33" s="47">
        <f t="shared" si="10"/>
        <v>1.5051868422683701</v>
      </c>
      <c r="AB33" s="47">
        <f t="shared" si="11"/>
        <v>1.00372871338545</v>
      </c>
      <c r="AC33" s="47">
        <f t="shared" si="12"/>
        <v>12.4986586774315</v>
      </c>
      <c r="AD33" s="47">
        <f t="shared" si="13"/>
        <v>0.34090124062996702</v>
      </c>
      <c r="AE33" s="47">
        <f t="shared" si="14"/>
        <v>100</v>
      </c>
    </row>
    <row r="34" spans="2:31">
      <c r="B34" s="2" t="s">
        <v>106</v>
      </c>
      <c r="C34" s="47">
        <v>0.42960989999999999</v>
      </c>
      <c r="D34" s="47">
        <v>0</v>
      </c>
      <c r="E34" s="47">
        <v>6.7305749999999998E-2</v>
      </c>
      <c r="F34" s="47">
        <v>0</v>
      </c>
      <c r="G34" s="47">
        <v>9.7729000000000002E-4</v>
      </c>
      <c r="H34" s="47">
        <v>5.3307188500000002</v>
      </c>
      <c r="I34" s="47">
        <v>4.7890838799999997</v>
      </c>
      <c r="J34" s="47">
        <v>0</v>
      </c>
      <c r="K34" s="47">
        <v>1.20364E-3</v>
      </c>
      <c r="L34" s="47">
        <v>0.58049507</v>
      </c>
      <c r="M34" s="47">
        <v>0.30708067</v>
      </c>
      <c r="N34" s="47">
        <v>0.22002851000000001</v>
      </c>
      <c r="O34" s="47">
        <v>11.726503559999999</v>
      </c>
      <c r="P34" s="47">
        <f t="shared" si="1"/>
        <v>0.177812443475281</v>
      </c>
      <c r="R34" s="2" t="s">
        <v>106</v>
      </c>
      <c r="S34" s="47">
        <f t="shared" si="2"/>
        <v>3.6635805191364299</v>
      </c>
      <c r="T34" s="47">
        <f t="shared" si="3"/>
        <v>0</v>
      </c>
      <c r="U34" s="47">
        <f t="shared" si="4"/>
        <v>0.57396264500856897</v>
      </c>
      <c r="V34" s="47">
        <f t="shared" si="5"/>
        <v>0</v>
      </c>
      <c r="W34" s="47">
        <f t="shared" si="6"/>
        <v>8.3340272315578397E-3</v>
      </c>
      <c r="X34" s="47">
        <f t="shared" si="7"/>
        <v>45.458723674322599</v>
      </c>
      <c r="Y34" s="47">
        <f t="shared" si="8"/>
        <v>40.8398279631785</v>
      </c>
      <c r="Z34" s="47">
        <f t="shared" si="9"/>
        <v>0</v>
      </c>
      <c r="AA34" s="47">
        <f t="shared" si="10"/>
        <v>1.0264270111218001E-2</v>
      </c>
      <c r="AB34" s="47">
        <f t="shared" si="11"/>
        <v>4.9502826399176101</v>
      </c>
      <c r="AC34" s="47">
        <f t="shared" si="12"/>
        <v>2.6186890954220599</v>
      </c>
      <c r="AD34" s="47">
        <f t="shared" si="13"/>
        <v>1.8763351656714999</v>
      </c>
      <c r="AE34" s="47">
        <f t="shared" si="14"/>
        <v>100</v>
      </c>
    </row>
    <row r="35" spans="2:31">
      <c r="B35" s="2" t="s">
        <v>107</v>
      </c>
      <c r="C35" s="47">
        <v>4.0606359400000001</v>
      </c>
      <c r="D35" s="47">
        <v>0</v>
      </c>
      <c r="E35" s="47">
        <v>2.6881172599999998</v>
      </c>
      <c r="F35" s="47">
        <v>0</v>
      </c>
      <c r="G35" s="47">
        <v>1.055622E-2</v>
      </c>
      <c r="H35" s="47">
        <v>3.6625266399999998</v>
      </c>
      <c r="I35" s="47">
        <v>2.8245030000000001E-2</v>
      </c>
      <c r="J35" s="47">
        <v>0</v>
      </c>
      <c r="K35" s="47">
        <v>6.5926999999999999E-4</v>
      </c>
      <c r="L35" s="47">
        <v>0.38809787000000001</v>
      </c>
      <c r="M35" s="47">
        <v>2.9690000000000001E-4</v>
      </c>
      <c r="N35" s="47">
        <v>0.34311199000000198</v>
      </c>
      <c r="O35" s="47">
        <v>11.18224712</v>
      </c>
      <c r="P35" s="47">
        <f t="shared" si="1"/>
        <v>0.16955972202439101</v>
      </c>
      <c r="R35" s="2" t="s">
        <v>107</v>
      </c>
      <c r="S35" s="47">
        <f t="shared" si="2"/>
        <v>36.313237370128903</v>
      </c>
      <c r="T35" s="47">
        <f t="shared" si="3"/>
        <v>0</v>
      </c>
      <c r="U35" s="47">
        <f t="shared" si="4"/>
        <v>24.039150907264201</v>
      </c>
      <c r="V35" s="47">
        <f t="shared" si="5"/>
        <v>0</v>
      </c>
      <c r="W35" s="47">
        <f t="shared" si="6"/>
        <v>9.4401598236187101E-2</v>
      </c>
      <c r="X35" s="47">
        <f t="shared" si="7"/>
        <v>32.753046867023599</v>
      </c>
      <c r="Y35" s="47">
        <f t="shared" si="8"/>
        <v>0.25258813990510298</v>
      </c>
      <c r="Z35" s="47">
        <f t="shared" si="9"/>
        <v>0</v>
      </c>
      <c r="AA35" s="47">
        <f t="shared" si="10"/>
        <v>5.8956844087344803E-3</v>
      </c>
      <c r="AB35" s="47">
        <f t="shared" si="11"/>
        <v>3.47066082367173</v>
      </c>
      <c r="AC35" s="47">
        <f t="shared" si="12"/>
        <v>2.6551014014793099E-3</v>
      </c>
      <c r="AD35" s="47">
        <f t="shared" si="13"/>
        <v>3.0683635079601301</v>
      </c>
      <c r="AE35" s="47">
        <f t="shared" si="14"/>
        <v>100</v>
      </c>
    </row>
    <row r="36" spans="2:31">
      <c r="B36" s="2" t="s">
        <v>108</v>
      </c>
      <c r="C36" s="47">
        <v>0.46031589000000001</v>
      </c>
      <c r="D36" s="47">
        <v>0</v>
      </c>
      <c r="E36" s="47">
        <v>1.2832730000000001E-2</v>
      </c>
      <c r="F36" s="47">
        <v>0</v>
      </c>
      <c r="G36" s="47">
        <v>1.9742800000000001E-3</v>
      </c>
      <c r="H36" s="47">
        <v>9.5758971600000002</v>
      </c>
      <c r="I36" s="47">
        <v>6.2114889999999999E-2</v>
      </c>
      <c r="J36" s="47">
        <v>0</v>
      </c>
      <c r="K36" s="47">
        <v>2.43662E-3</v>
      </c>
      <c r="L36" s="47">
        <v>0.18378296999999999</v>
      </c>
      <c r="M36" s="47">
        <v>0</v>
      </c>
      <c r="N36" s="47">
        <v>0.10610752999999901</v>
      </c>
      <c r="O36" s="47">
        <v>10.40546207</v>
      </c>
      <c r="P36" s="47">
        <f t="shared" si="1"/>
        <v>0.157781100452423</v>
      </c>
      <c r="R36" s="2" t="s">
        <v>108</v>
      </c>
      <c r="S36" s="47">
        <f t="shared" si="2"/>
        <v>4.4237909561665401</v>
      </c>
      <c r="T36" s="47">
        <f t="shared" si="3"/>
        <v>0</v>
      </c>
      <c r="U36" s="47">
        <f t="shared" si="4"/>
        <v>0.12332686346527599</v>
      </c>
      <c r="V36" s="47">
        <f t="shared" si="5"/>
        <v>0</v>
      </c>
      <c r="W36" s="47">
        <f t="shared" si="6"/>
        <v>1.8973496676250898E-2</v>
      </c>
      <c r="X36" s="47">
        <f t="shared" si="7"/>
        <v>92.027601422990003</v>
      </c>
      <c r="Y36" s="47">
        <f t="shared" si="8"/>
        <v>0.59694504272985105</v>
      </c>
      <c r="Z36" s="47">
        <f t="shared" si="9"/>
        <v>0</v>
      </c>
      <c r="AA36" s="47">
        <f t="shared" si="10"/>
        <v>2.34167400122001E-2</v>
      </c>
      <c r="AB36" s="47">
        <f t="shared" si="11"/>
        <v>1.7662163271909399</v>
      </c>
      <c r="AC36" s="47">
        <f t="shared" si="12"/>
        <v>0</v>
      </c>
      <c r="AD36" s="47">
        <f t="shared" si="13"/>
        <v>1.0197291507689801</v>
      </c>
      <c r="AE36" s="47">
        <f t="shared" si="14"/>
        <v>100</v>
      </c>
    </row>
    <row r="37" spans="2:31">
      <c r="B37" s="2" t="s">
        <v>109</v>
      </c>
      <c r="C37" s="47">
        <v>2.5005873470000002</v>
      </c>
      <c r="D37" s="47">
        <v>0</v>
      </c>
      <c r="E37" s="47">
        <v>0.24372315</v>
      </c>
      <c r="F37" s="47">
        <v>0</v>
      </c>
      <c r="G37" s="47">
        <v>8.3812799999999996E-3</v>
      </c>
      <c r="H37" s="47">
        <v>5.3662515690000001</v>
      </c>
      <c r="I37" s="47">
        <v>0.35235845300000002</v>
      </c>
      <c r="J37" s="47">
        <v>0</v>
      </c>
      <c r="K37" s="47">
        <v>0.18789217</v>
      </c>
      <c r="L37" s="47">
        <v>0.17821728000000001</v>
      </c>
      <c r="M37" s="47">
        <v>9.3728500000000003E-3</v>
      </c>
      <c r="N37" s="47">
        <v>1.1942146039999999</v>
      </c>
      <c r="O37" s="47">
        <v>10.040998703</v>
      </c>
      <c r="P37" s="47">
        <f t="shared" si="1"/>
        <v>0.15225463457008201</v>
      </c>
      <c r="R37" s="2" t="s">
        <v>109</v>
      </c>
      <c r="S37" s="47">
        <f t="shared" si="2"/>
        <v>24.903771237943602</v>
      </c>
      <c r="T37" s="47">
        <f t="shared" si="3"/>
        <v>0</v>
      </c>
      <c r="U37" s="47">
        <f t="shared" si="4"/>
        <v>2.4272799669537002</v>
      </c>
      <c r="V37" s="47">
        <f t="shared" si="5"/>
        <v>0</v>
      </c>
      <c r="W37" s="47">
        <f t="shared" si="6"/>
        <v>8.3470581442221303E-2</v>
      </c>
      <c r="X37" s="47">
        <f t="shared" si="7"/>
        <v>53.4434046624934</v>
      </c>
      <c r="Y37" s="47">
        <f t="shared" si="8"/>
        <v>3.5091972763100201</v>
      </c>
      <c r="Z37" s="47">
        <f t="shared" si="9"/>
        <v>0</v>
      </c>
      <c r="AA37" s="47">
        <f t="shared" si="10"/>
        <v>1.87124981844548</v>
      </c>
      <c r="AB37" s="47">
        <f t="shared" si="11"/>
        <v>1.7748959567811999</v>
      </c>
      <c r="AC37" s="47">
        <f t="shared" si="12"/>
        <v>9.33457943501141E-2</v>
      </c>
      <c r="AD37" s="47">
        <f t="shared" si="13"/>
        <v>11.8933847052804</v>
      </c>
      <c r="AE37" s="47">
        <f t="shared" si="14"/>
        <v>100</v>
      </c>
    </row>
    <row r="38" spans="2:31">
      <c r="B38" s="48" t="s">
        <v>87</v>
      </c>
      <c r="C38" s="49">
        <v>12.326250808999999</v>
      </c>
      <c r="D38" s="49">
        <v>5.4850730000000403E-2</v>
      </c>
      <c r="E38" s="49">
        <v>1.72608932</v>
      </c>
      <c r="F38" s="49">
        <v>2.8336958800000001</v>
      </c>
      <c r="G38" s="49">
        <v>9.2165229999999904E-3</v>
      </c>
      <c r="H38" s="49">
        <v>23.751203152999999</v>
      </c>
      <c r="I38" s="49">
        <v>0.71959079299999995</v>
      </c>
      <c r="J38" s="49">
        <v>0</v>
      </c>
      <c r="K38" s="49">
        <v>0.17775110899999899</v>
      </c>
      <c r="L38" s="49">
        <v>0.64733351900000102</v>
      </c>
      <c r="M38" s="49">
        <v>0.247810002999999</v>
      </c>
      <c r="N38" s="49">
        <v>3.1451187580000202</v>
      </c>
      <c r="O38" s="49">
        <v>45.638910596999999</v>
      </c>
      <c r="P38" s="49">
        <f t="shared" si="1"/>
        <v>0.69203630641310099</v>
      </c>
      <c r="R38" s="48" t="s">
        <v>87</v>
      </c>
      <c r="S38" s="49">
        <f t="shared" si="2"/>
        <v>27.0082056029844</v>
      </c>
      <c r="T38" s="49">
        <f t="shared" si="3"/>
        <v>0.120184135165588</v>
      </c>
      <c r="U38" s="49">
        <f t="shared" si="4"/>
        <v>3.7820563580969</v>
      </c>
      <c r="V38" s="49">
        <f t="shared" si="5"/>
        <v>6.2089472402662196</v>
      </c>
      <c r="W38" s="49">
        <f t="shared" si="6"/>
        <v>2.01944412770576E-2</v>
      </c>
      <c r="X38" s="49">
        <f t="shared" si="7"/>
        <v>52.041564626131198</v>
      </c>
      <c r="Y38" s="49">
        <f t="shared" si="8"/>
        <v>1.57670457858672</v>
      </c>
      <c r="Z38" s="49">
        <f t="shared" si="9"/>
        <v>0</v>
      </c>
      <c r="AA38" s="49">
        <f t="shared" si="10"/>
        <v>0.389472725520498</v>
      </c>
      <c r="AB38" s="49">
        <f t="shared" si="11"/>
        <v>1.4183807425117501</v>
      </c>
      <c r="AC38" s="49">
        <f t="shared" si="12"/>
        <v>0.54297966309539403</v>
      </c>
      <c r="AD38" s="49">
        <f t="shared" si="13"/>
        <v>6.8913098863642803</v>
      </c>
      <c r="AE38" s="49">
        <f t="shared" si="14"/>
        <v>100</v>
      </c>
    </row>
    <row r="39" spans="2:31">
      <c r="B39" s="48" t="s">
        <v>110</v>
      </c>
      <c r="C39" s="49">
        <v>78.109917134</v>
      </c>
      <c r="D39" s="49">
        <v>27.212976220000002</v>
      </c>
      <c r="E39" s="49">
        <v>19.645289519999999</v>
      </c>
      <c r="F39" s="49">
        <v>4.7426719899999998</v>
      </c>
      <c r="G39" s="49">
        <v>0.29151905299999997</v>
      </c>
      <c r="H39" s="49">
        <v>120.634869557</v>
      </c>
      <c r="I39" s="49">
        <v>14.445545195999999</v>
      </c>
      <c r="J39" s="49">
        <v>2.99775E-3</v>
      </c>
      <c r="K39" s="49">
        <v>4.2567868400000002</v>
      </c>
      <c r="L39" s="49">
        <v>37.169704158999998</v>
      </c>
      <c r="M39" s="49">
        <v>23.887465104</v>
      </c>
      <c r="N39" s="49">
        <v>12.371628302</v>
      </c>
      <c r="O39" s="49">
        <v>342.77137082500002</v>
      </c>
      <c r="P39" s="49">
        <f t="shared" si="1"/>
        <v>5.1975437254517001</v>
      </c>
      <c r="R39" s="48" t="s">
        <v>110</v>
      </c>
      <c r="S39" s="49">
        <f t="shared" si="2"/>
        <v>22.787759942144799</v>
      </c>
      <c r="T39" s="49">
        <f t="shared" si="3"/>
        <v>7.9391041773711697</v>
      </c>
      <c r="U39" s="49">
        <f t="shared" si="4"/>
        <v>5.7313099027835097</v>
      </c>
      <c r="V39" s="49">
        <f t="shared" si="5"/>
        <v>1.3836254698241299</v>
      </c>
      <c r="W39" s="49">
        <f t="shared" si="6"/>
        <v>8.5047666699338595E-2</v>
      </c>
      <c r="X39" s="49">
        <f t="shared" si="7"/>
        <v>35.193974708753998</v>
      </c>
      <c r="Y39" s="49">
        <f t="shared" si="8"/>
        <v>4.2143383098861804</v>
      </c>
      <c r="Z39" s="49">
        <f t="shared" si="9"/>
        <v>8.7456253793450104E-4</v>
      </c>
      <c r="AA39" s="49">
        <f t="shared" si="10"/>
        <v>1.24187350587493</v>
      </c>
      <c r="AB39" s="49">
        <f t="shared" si="11"/>
        <v>10.8438765085713</v>
      </c>
      <c r="AC39" s="49">
        <f t="shared" si="12"/>
        <v>6.9689207259364796</v>
      </c>
      <c r="AD39" s="49">
        <f t="shared" si="13"/>
        <v>3.6092945196162001</v>
      </c>
      <c r="AE39" s="49">
        <f t="shared" si="14"/>
        <v>100</v>
      </c>
    </row>
    <row r="40" spans="2:31">
      <c r="B40" s="2" t="s">
        <v>77</v>
      </c>
      <c r="C40" s="47">
        <v>1.0832074890000001</v>
      </c>
      <c r="D40" s="47">
        <v>109.43737353</v>
      </c>
      <c r="E40" s="47">
        <v>4.3509100000000004E-3</v>
      </c>
      <c r="F40" s="47">
        <v>1.5515269999999999E-2</v>
      </c>
      <c r="G40" s="47">
        <v>0</v>
      </c>
      <c r="H40" s="47">
        <v>7.4456020479999996</v>
      </c>
      <c r="I40" s="47">
        <v>0.10177153</v>
      </c>
      <c r="J40" s="47">
        <v>2.9054E-5</v>
      </c>
      <c r="K40" s="47">
        <v>5.7442359999999998E-3</v>
      </c>
      <c r="L40" s="47">
        <v>8.4624080000000004E-2</v>
      </c>
      <c r="M40" s="47">
        <v>1.6567149999999999E-2</v>
      </c>
      <c r="N40" s="47">
        <v>9.7267106000006195E-2</v>
      </c>
      <c r="O40" s="47">
        <v>118.292052403</v>
      </c>
      <c r="P40" s="47">
        <f t="shared" si="1"/>
        <v>1.7936973944417101</v>
      </c>
      <c r="R40" s="2" t="s">
        <v>77</v>
      </c>
      <c r="S40" s="47">
        <f t="shared" si="2"/>
        <v>0.91570605716578901</v>
      </c>
      <c r="T40" s="47">
        <f t="shared" si="3"/>
        <v>92.514561466197506</v>
      </c>
      <c r="U40" s="47">
        <f t="shared" si="4"/>
        <v>3.6781084710384598E-3</v>
      </c>
      <c r="V40" s="47">
        <f t="shared" si="5"/>
        <v>1.31160713546014E-2</v>
      </c>
      <c r="W40" s="47">
        <f t="shared" si="6"/>
        <v>0</v>
      </c>
      <c r="X40" s="47">
        <f t="shared" si="7"/>
        <v>6.2942538376408903</v>
      </c>
      <c r="Y40" s="47">
        <f t="shared" si="8"/>
        <v>8.6034123115289698E-2</v>
      </c>
      <c r="Z40" s="47">
        <f t="shared" si="9"/>
        <v>2.4561244318441801E-5</v>
      </c>
      <c r="AA40" s="47">
        <f t="shared" si="10"/>
        <v>4.8559779658149897E-3</v>
      </c>
      <c r="AB40" s="47">
        <f t="shared" si="11"/>
        <v>7.1538263375210395E-2</v>
      </c>
      <c r="AC40" s="47">
        <f t="shared" si="12"/>
        <v>1.4005294238668401E-2</v>
      </c>
      <c r="AD40" s="47">
        <f t="shared" si="13"/>
        <v>8.2226239230877907E-2</v>
      </c>
      <c r="AE40" s="47">
        <f t="shared" si="14"/>
        <v>100</v>
      </c>
    </row>
    <row r="41" spans="2:31">
      <c r="B41" s="2" t="s">
        <v>78</v>
      </c>
      <c r="C41" s="47">
        <v>5.9249775849999997</v>
      </c>
      <c r="D41" s="47">
        <v>0</v>
      </c>
      <c r="E41" s="47">
        <v>1.370138938</v>
      </c>
      <c r="F41" s="47">
        <v>0.15977003000000001</v>
      </c>
      <c r="G41" s="47">
        <v>0.263338026</v>
      </c>
      <c r="H41" s="47">
        <v>49.066852513000001</v>
      </c>
      <c r="I41" s="47">
        <v>2.2247781519999998</v>
      </c>
      <c r="J41" s="47">
        <v>0</v>
      </c>
      <c r="K41" s="47">
        <v>0.22783930399999999</v>
      </c>
      <c r="L41" s="47">
        <v>18.819339801999998</v>
      </c>
      <c r="M41" s="47">
        <v>0.468081254</v>
      </c>
      <c r="N41" s="47">
        <v>4.77796169900002</v>
      </c>
      <c r="O41" s="47">
        <v>83.303077302999995</v>
      </c>
      <c r="P41" s="47">
        <f t="shared" si="1"/>
        <v>1.2631492113968801</v>
      </c>
      <c r="R41" s="2" t="s">
        <v>78</v>
      </c>
      <c r="S41" s="47">
        <f t="shared" si="2"/>
        <v>7.1125554743301498</v>
      </c>
      <c r="T41" s="47">
        <f t="shared" si="3"/>
        <v>0</v>
      </c>
      <c r="U41" s="47">
        <f t="shared" si="4"/>
        <v>1.6447638939151901</v>
      </c>
      <c r="V41" s="47">
        <f t="shared" si="5"/>
        <v>0.191793670981524</v>
      </c>
      <c r="W41" s="47">
        <f t="shared" si="6"/>
        <v>0.31612040578303602</v>
      </c>
      <c r="X41" s="47">
        <f t="shared" si="7"/>
        <v>58.901608561864002</v>
      </c>
      <c r="Y41" s="47">
        <f t="shared" si="8"/>
        <v>2.6707034410118702</v>
      </c>
      <c r="Z41" s="47">
        <f t="shared" si="9"/>
        <v>0</v>
      </c>
      <c r="AA41" s="47">
        <f t="shared" si="10"/>
        <v>0.27350646743970303</v>
      </c>
      <c r="AB41" s="47">
        <f t="shared" si="11"/>
        <v>22.5914100790635</v>
      </c>
      <c r="AC41" s="47">
        <f t="shared" si="12"/>
        <v>0.56190151571164504</v>
      </c>
      <c r="AD41" s="47">
        <f t="shared" si="13"/>
        <v>5.7356364898994503</v>
      </c>
      <c r="AE41" s="47">
        <f t="shared" si="14"/>
        <v>100</v>
      </c>
    </row>
    <row r="42" spans="2:31">
      <c r="B42" s="2" t="s">
        <v>111</v>
      </c>
      <c r="C42" s="47">
        <v>4.3676592019999996</v>
      </c>
      <c r="D42" s="47">
        <v>1.2729888300000001</v>
      </c>
      <c r="E42" s="47">
        <v>2.6084232620000001</v>
      </c>
      <c r="F42" s="47">
        <v>2.799482E-2</v>
      </c>
      <c r="G42" s="47">
        <v>0.13486021200000001</v>
      </c>
      <c r="H42" s="47">
        <v>15.615141722000001</v>
      </c>
      <c r="I42" s="47">
        <v>0.17444174500000001</v>
      </c>
      <c r="J42" s="47">
        <v>0</v>
      </c>
      <c r="K42" s="47">
        <v>0.288174192</v>
      </c>
      <c r="L42" s="47">
        <v>6.583692053</v>
      </c>
      <c r="M42" s="47">
        <v>7.6891506840000003</v>
      </c>
      <c r="N42" s="47">
        <v>1.234669005</v>
      </c>
      <c r="O42" s="47">
        <v>39.997195726999998</v>
      </c>
      <c r="P42" s="47">
        <f t="shared" si="1"/>
        <v>0.60648931439687803</v>
      </c>
      <c r="R42" s="2" t="s">
        <v>111</v>
      </c>
      <c r="S42" s="47">
        <f t="shared" si="2"/>
        <v>10.919913565469299</v>
      </c>
      <c r="T42" s="47">
        <f t="shared" si="3"/>
        <v>3.1826952036556699</v>
      </c>
      <c r="U42" s="47">
        <f t="shared" si="4"/>
        <v>6.5215153577359199</v>
      </c>
      <c r="V42" s="47">
        <f t="shared" si="5"/>
        <v>6.9991956913874803E-2</v>
      </c>
      <c r="W42" s="47">
        <f t="shared" si="6"/>
        <v>0.33717416821040502</v>
      </c>
      <c r="X42" s="47">
        <f t="shared" si="7"/>
        <v>39.040591316903402</v>
      </c>
      <c r="Y42" s="47">
        <f t="shared" si="8"/>
        <v>0.43613493853581198</v>
      </c>
      <c r="Z42" s="47">
        <f t="shared" si="9"/>
        <v>0</v>
      </c>
      <c r="AA42" s="47">
        <f t="shared" si="10"/>
        <v>0.72048599098528499</v>
      </c>
      <c r="AB42" s="47">
        <f t="shared" si="11"/>
        <v>16.4603841177688</v>
      </c>
      <c r="AC42" s="47">
        <f t="shared" si="12"/>
        <v>19.224224459339901</v>
      </c>
      <c r="AD42" s="47">
        <f t="shared" si="13"/>
        <v>3.08688892448161</v>
      </c>
      <c r="AE42" s="47">
        <f t="shared" si="14"/>
        <v>100</v>
      </c>
    </row>
    <row r="43" spans="2:31">
      <c r="B43" s="2" t="s">
        <v>112</v>
      </c>
      <c r="C43" s="47">
        <v>1.347115751</v>
      </c>
      <c r="D43" s="47">
        <v>0</v>
      </c>
      <c r="E43" s="47">
        <v>9.2131967600000007</v>
      </c>
      <c r="F43" s="47">
        <v>3.8326499999999999E-3</v>
      </c>
      <c r="G43" s="47">
        <v>5.8794260000000001E-2</v>
      </c>
      <c r="H43" s="47">
        <v>3.0084620210000002</v>
      </c>
      <c r="I43" s="47">
        <v>0.10502206</v>
      </c>
      <c r="J43" s="47">
        <v>0</v>
      </c>
      <c r="K43" s="47">
        <v>1.2990137000000001E-2</v>
      </c>
      <c r="L43" s="47">
        <v>0.327486685</v>
      </c>
      <c r="M43" s="47">
        <v>1.0770039E-2</v>
      </c>
      <c r="N43" s="47">
        <v>5.7431333789999996</v>
      </c>
      <c r="O43" s="47">
        <v>19.830803742000001</v>
      </c>
      <c r="P43" s="47">
        <f t="shared" si="1"/>
        <v>0.30070034528209999</v>
      </c>
      <c r="R43" s="2" t="s">
        <v>112</v>
      </c>
      <c r="S43" s="47">
        <f t="shared" si="2"/>
        <v>6.7930466587540304</v>
      </c>
      <c r="T43" s="47">
        <f t="shared" si="3"/>
        <v>0</v>
      </c>
      <c r="U43" s="47">
        <f t="shared" si="4"/>
        <v>46.459018403208802</v>
      </c>
      <c r="V43" s="47">
        <f t="shared" si="5"/>
        <v>1.9326750694843301E-2</v>
      </c>
      <c r="W43" s="47">
        <f t="shared" si="6"/>
        <v>0.29647946076678</v>
      </c>
      <c r="X43" s="47">
        <f t="shared" si="7"/>
        <v>15.1706509738096</v>
      </c>
      <c r="Y43" s="47">
        <f t="shared" si="8"/>
        <v>0.52959053685540702</v>
      </c>
      <c r="Z43" s="47">
        <f t="shared" si="9"/>
        <v>0</v>
      </c>
      <c r="AA43" s="47">
        <f t="shared" si="10"/>
        <v>6.55048437219313E-2</v>
      </c>
      <c r="AB43" s="47">
        <f t="shared" si="11"/>
        <v>1.6514039938099401</v>
      </c>
      <c r="AC43" s="47">
        <f t="shared" si="12"/>
        <v>5.4309644430547997E-2</v>
      </c>
      <c r="AD43" s="47">
        <f t="shared" si="13"/>
        <v>28.960668733948101</v>
      </c>
      <c r="AE43" s="47">
        <f t="shared" si="14"/>
        <v>100</v>
      </c>
    </row>
    <row r="44" spans="2:31">
      <c r="B44" s="48" t="s">
        <v>92</v>
      </c>
      <c r="C44" s="49">
        <v>3.7306903189998901</v>
      </c>
      <c r="D44" s="49">
        <v>0</v>
      </c>
      <c r="E44" s="49">
        <v>7.2140059039998103</v>
      </c>
      <c r="F44" s="49">
        <v>4.14825E-3</v>
      </c>
      <c r="G44" s="49">
        <v>9.9730821000009795E-2</v>
      </c>
      <c r="H44" s="49">
        <v>10.543542962999799</v>
      </c>
      <c r="I44" s="49">
        <v>1.0686140310000201</v>
      </c>
      <c r="J44" s="49">
        <v>-1.0000020265579199E-9</v>
      </c>
      <c r="K44" s="49">
        <v>0.15651967200002101</v>
      </c>
      <c r="L44" s="49">
        <v>0.30510073000007898</v>
      </c>
      <c r="M44" s="49">
        <v>3.1671529389999802</v>
      </c>
      <c r="N44" s="49">
        <v>1.3195568019997299</v>
      </c>
      <c r="O44" s="49">
        <v>27.609062429999401</v>
      </c>
      <c r="P44" s="49">
        <f t="shared" si="1"/>
        <v>0.4186443834363</v>
      </c>
      <c r="R44" s="48" t="s">
        <v>92</v>
      </c>
      <c r="S44" s="49">
        <f t="shared" si="2"/>
        <v>13.5125570759919</v>
      </c>
      <c r="T44" s="49">
        <f t="shared" si="3"/>
        <v>0</v>
      </c>
      <c r="U44" s="49">
        <f t="shared" si="4"/>
        <v>26.1291230815619</v>
      </c>
      <c r="V44" s="49">
        <f t="shared" si="5"/>
        <v>1.5024957875761099E-2</v>
      </c>
      <c r="W44" s="49">
        <f t="shared" si="6"/>
        <v>0.36122494652931297</v>
      </c>
      <c r="X44" s="49">
        <f t="shared" si="7"/>
        <v>38.1887034003134</v>
      </c>
      <c r="Y44" s="49">
        <f t="shared" si="8"/>
        <v>3.8705190866564401</v>
      </c>
      <c r="Z44" s="49">
        <f t="shared" si="9"/>
        <v>-3.6220064665120401E-9</v>
      </c>
      <c r="AA44" s="49">
        <f t="shared" si="10"/>
        <v>0.566914115236127</v>
      </c>
      <c r="AB44" s="49">
        <f t="shared" si="11"/>
        <v>1.10507457750019</v>
      </c>
      <c r="AC44" s="49">
        <f t="shared" si="12"/>
        <v>11.471425177983001</v>
      </c>
      <c r="AD44" s="49">
        <f t="shared" si="13"/>
        <v>4.7794335839739803</v>
      </c>
      <c r="AE44" s="49">
        <f t="shared" si="14"/>
        <v>100</v>
      </c>
    </row>
    <row r="45" spans="2:31">
      <c r="B45" s="48" t="s">
        <v>68</v>
      </c>
      <c r="C45" s="49">
        <v>720.94622597</v>
      </c>
      <c r="D45" s="49">
        <v>249.22482094</v>
      </c>
      <c r="E45" s="49">
        <v>1231.232399987</v>
      </c>
      <c r="F45" s="49">
        <v>1538.298210699</v>
      </c>
      <c r="G45" s="49">
        <v>98.3988485</v>
      </c>
      <c r="H45" s="49">
        <v>1025.3843693260001</v>
      </c>
      <c r="I45" s="49">
        <v>401.26672692599999</v>
      </c>
      <c r="J45" s="49">
        <v>99.297037472</v>
      </c>
      <c r="K45" s="49">
        <v>236.34568462499999</v>
      </c>
      <c r="L45" s="49">
        <v>535.34556555100005</v>
      </c>
      <c r="M45" s="49">
        <v>218.40819916199999</v>
      </c>
      <c r="N45" s="49">
        <v>240.724199198001</v>
      </c>
      <c r="O45" s="49">
        <v>6594.8722883560004</v>
      </c>
      <c r="P45" s="49">
        <f t="shared" si="1"/>
        <v>100</v>
      </c>
      <c r="R45" s="48" t="s">
        <v>68</v>
      </c>
      <c r="S45" s="49">
        <f t="shared" si="2"/>
        <v>10.9319209599087</v>
      </c>
      <c r="T45" s="49">
        <f t="shared" si="3"/>
        <v>3.7790697081433202</v>
      </c>
      <c r="U45" s="49">
        <f t="shared" si="4"/>
        <v>18.669541215542299</v>
      </c>
      <c r="V45" s="49">
        <f t="shared" si="5"/>
        <v>23.325670967352</v>
      </c>
      <c r="W45" s="49">
        <f t="shared" si="6"/>
        <v>1.49205085705351</v>
      </c>
      <c r="X45" s="49">
        <f t="shared" si="7"/>
        <v>15.548206614045201</v>
      </c>
      <c r="Y45" s="49">
        <f t="shared" si="8"/>
        <v>6.0845261193985802</v>
      </c>
      <c r="Z45" s="49">
        <f t="shared" si="9"/>
        <v>1.5056703622194501</v>
      </c>
      <c r="AA45" s="49">
        <f t="shared" si="10"/>
        <v>3.58377955312789</v>
      </c>
      <c r="AB45" s="49">
        <f t="shared" si="11"/>
        <v>8.11760322479957</v>
      </c>
      <c r="AC45" s="49">
        <f t="shared" si="12"/>
        <v>3.3117881531629401</v>
      </c>
      <c r="AD45" s="49">
        <f t="shared" si="13"/>
        <v>3.65017226524655</v>
      </c>
      <c r="AE45" s="49">
        <f t="shared" si="14"/>
        <v>100</v>
      </c>
    </row>
  </sheetData>
  <sortState ref="AH2:AI15">
    <sortCondition descending="1" ref="AI2"/>
  </sortState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J33"/>
  <sheetViews>
    <sheetView workbookViewId="0">
      <selection sqref="A1:XFD3"/>
    </sheetView>
  </sheetViews>
  <sheetFormatPr defaultColWidth="9" defaultRowHeight="11.5"/>
  <cols>
    <col min="1" max="1" width="8.7265625" style="2"/>
    <col min="2" max="2" width="12.7265625" style="2" customWidth="1"/>
    <col min="3" max="3" width="3.6328125" style="2" customWidth="1"/>
    <col min="4" max="4" width="4.453125" style="2" customWidth="1"/>
    <col min="5" max="5" width="5.6328125" style="2" customWidth="1"/>
    <col min="6" max="6" width="2.81640625" style="2" customWidth="1"/>
    <col min="7" max="7" width="4.36328125" style="2" customWidth="1"/>
    <col min="8" max="8" width="2.81640625" style="2" customWidth="1"/>
    <col min="9" max="11" width="6.1796875" style="2" customWidth="1"/>
    <col min="12" max="12" width="4.453125" style="2" customWidth="1"/>
    <col min="13" max="13" width="3.6328125" style="2" customWidth="1"/>
    <col min="14" max="14" width="6.1796875" style="2" customWidth="1"/>
    <col min="15" max="15" width="4.453125" style="2" customWidth="1"/>
    <col min="16" max="16" width="5.6328125" style="2" customWidth="1"/>
    <col min="17" max="17" width="4.453125" style="2" customWidth="1"/>
    <col min="18" max="18" width="8.7265625" style="2"/>
    <col min="19" max="19" width="12.54296875" style="2" customWidth="1"/>
    <col min="20" max="20" width="2.81640625" style="2" customWidth="1"/>
    <col min="21" max="22" width="4.453125" style="2" customWidth="1"/>
    <col min="23" max="23" width="2.81640625" style="2" customWidth="1"/>
    <col min="24" max="24" width="4.36328125" style="2" customWidth="1"/>
    <col min="25" max="25" width="2.81640625" style="2" customWidth="1"/>
    <col min="26" max="28" width="6.1796875" style="2" customWidth="1"/>
    <col min="29" max="29" width="4.36328125" style="2" customWidth="1"/>
    <col min="30" max="30" width="2.81640625" style="2" customWidth="1"/>
    <col min="31" max="31" width="6.1796875" style="2" customWidth="1"/>
    <col min="32" max="32" width="4.36328125" style="2" customWidth="1"/>
    <col min="33" max="33" width="4.453125" style="2" customWidth="1"/>
    <col min="34" max="34" width="8.7265625" style="2"/>
    <col min="35" max="35" width="12.36328125" style="41" customWidth="1"/>
    <col min="36" max="36" width="4.453125" style="41" customWidth="1"/>
    <col min="37" max="16369" width="8.7265625" style="2"/>
    <col min="16370" max="16384" width="9" style="2"/>
  </cols>
  <sheetData>
    <row r="4" spans="2:36" s="34" customFormat="1" ht="60" customHeight="1">
      <c r="B4" s="45" t="s">
        <v>69</v>
      </c>
      <c r="C4" s="46" t="s">
        <v>113</v>
      </c>
      <c r="D4" s="46" t="s">
        <v>57</v>
      </c>
      <c r="E4" s="46" t="s">
        <v>58</v>
      </c>
      <c r="F4" s="46" t="s">
        <v>59</v>
      </c>
      <c r="G4" s="46" t="s">
        <v>60</v>
      </c>
      <c r="H4" s="46" t="s">
        <v>61</v>
      </c>
      <c r="I4" s="46" t="s">
        <v>47</v>
      </c>
      <c r="J4" s="46" t="s">
        <v>62</v>
      </c>
      <c r="K4" s="46" t="s">
        <v>114</v>
      </c>
      <c r="L4" s="46" t="s">
        <v>64</v>
      </c>
      <c r="M4" s="46" t="s">
        <v>115</v>
      </c>
      <c r="N4" s="46" t="s">
        <v>51</v>
      </c>
      <c r="O4" s="46" t="s">
        <v>53</v>
      </c>
      <c r="P4" s="46" t="s">
        <v>54</v>
      </c>
      <c r="Q4" s="46" t="s">
        <v>55</v>
      </c>
      <c r="S4" s="45" t="s">
        <v>69</v>
      </c>
      <c r="T4" s="46" t="s">
        <v>113</v>
      </c>
      <c r="U4" s="46" t="s">
        <v>57</v>
      </c>
      <c r="V4" s="46" t="s">
        <v>58</v>
      </c>
      <c r="W4" s="46" t="s">
        <v>59</v>
      </c>
      <c r="X4" s="46" t="s">
        <v>60</v>
      </c>
      <c r="Y4" s="46" t="s">
        <v>61</v>
      </c>
      <c r="Z4" s="46" t="s">
        <v>47</v>
      </c>
      <c r="AA4" s="46" t="s">
        <v>62</v>
      </c>
      <c r="AB4" s="46" t="s">
        <v>114</v>
      </c>
      <c r="AC4" s="46" t="s">
        <v>64</v>
      </c>
      <c r="AD4" s="46" t="s">
        <v>115</v>
      </c>
      <c r="AE4" s="46" t="s">
        <v>51</v>
      </c>
      <c r="AF4" s="46" t="s">
        <v>53</v>
      </c>
      <c r="AG4" s="46" t="s">
        <v>54</v>
      </c>
      <c r="AI4" s="12"/>
      <c r="AJ4" s="50"/>
    </row>
    <row r="5" spans="2:36">
      <c r="B5" s="2" t="s">
        <v>70</v>
      </c>
      <c r="C5" s="47">
        <v>21.36792204</v>
      </c>
      <c r="D5" s="47">
        <v>8.8000000000000003E-4</v>
      </c>
      <c r="E5" s="47">
        <v>0.43789969000000001</v>
      </c>
      <c r="F5" s="47">
        <v>0</v>
      </c>
      <c r="G5" s="47">
        <v>12.792310759999999</v>
      </c>
      <c r="H5" s="47">
        <v>0</v>
      </c>
      <c r="I5" s="47">
        <v>240.21221227000001</v>
      </c>
      <c r="J5" s="47">
        <v>47.702031910000002</v>
      </c>
      <c r="K5" s="47">
        <v>22.06282947</v>
      </c>
      <c r="L5" s="47">
        <v>129.61299296000001</v>
      </c>
      <c r="M5" s="47">
        <v>19.626294099999999</v>
      </c>
      <c r="N5" s="47">
        <v>24.987497019999999</v>
      </c>
      <c r="O5" s="47">
        <v>65.387228980000103</v>
      </c>
      <c r="P5" s="47">
        <v>584.19009919999996</v>
      </c>
      <c r="Q5" s="47">
        <f>(P5/P$33)*100</f>
        <v>11.430063743598501</v>
      </c>
      <c r="S5" s="2" t="s">
        <v>70</v>
      </c>
      <c r="T5" s="47">
        <f>(C5/$P5)*100</f>
        <v>3.65770013378549</v>
      </c>
      <c r="U5" s="47">
        <f t="shared" ref="U5:AG5" si="0">(D5/$P5)*100</f>
        <v>1.50635897665004E-4</v>
      </c>
      <c r="V5" s="47">
        <f t="shared" si="0"/>
        <v>7.4958423739065E-2</v>
      </c>
      <c r="W5" s="47">
        <f t="shared" si="0"/>
        <v>0</v>
      </c>
      <c r="X5" s="47">
        <f t="shared" si="0"/>
        <v>2.1897513801617001</v>
      </c>
      <c r="Y5" s="47">
        <f t="shared" si="0"/>
        <v>0</v>
      </c>
      <c r="Z5" s="47">
        <f t="shared" si="0"/>
        <v>41.118843437941003</v>
      </c>
      <c r="AA5" s="47">
        <f t="shared" si="0"/>
        <v>8.1654981786449294</v>
      </c>
      <c r="AB5" s="47">
        <f t="shared" si="0"/>
        <v>3.7766524116401898</v>
      </c>
      <c r="AC5" s="47">
        <f t="shared" si="0"/>
        <v>22.186783572247201</v>
      </c>
      <c r="AD5" s="47">
        <f t="shared" si="0"/>
        <v>3.35957321544418</v>
      </c>
      <c r="AE5" s="47">
        <f t="shared" si="0"/>
        <v>4.2772886863742299</v>
      </c>
      <c r="AF5" s="47">
        <f t="shared" si="0"/>
        <v>11.192799924124399</v>
      </c>
      <c r="AG5" s="47">
        <f t="shared" si="0"/>
        <v>100</v>
      </c>
      <c r="AI5" s="41" t="s">
        <v>94</v>
      </c>
      <c r="AJ5" s="42">
        <v>23.239998334698001</v>
      </c>
    </row>
    <row r="6" spans="2:36">
      <c r="B6" s="2" t="s">
        <v>71</v>
      </c>
      <c r="C6" s="47">
        <v>3.09798142</v>
      </c>
      <c r="D6" s="47">
        <v>2.4258885000000001</v>
      </c>
      <c r="E6" s="47">
        <v>99.507456059999996</v>
      </c>
      <c r="F6" s="47">
        <v>0</v>
      </c>
      <c r="G6" s="47">
        <v>1.8037429899999999</v>
      </c>
      <c r="H6" s="47">
        <v>0</v>
      </c>
      <c r="I6" s="47">
        <v>10.96072257</v>
      </c>
      <c r="J6" s="47">
        <v>1.5088494100000001</v>
      </c>
      <c r="K6" s="47">
        <v>1.48770431</v>
      </c>
      <c r="L6" s="47">
        <v>3.8892000000000001E-4</v>
      </c>
      <c r="M6" s="47">
        <v>0.29180830000000002</v>
      </c>
      <c r="N6" s="47">
        <v>8.8392179100000003</v>
      </c>
      <c r="O6" s="47">
        <v>15.115800569999999</v>
      </c>
      <c r="P6" s="47">
        <v>145.03956095999999</v>
      </c>
      <c r="Q6" s="47">
        <f t="shared" ref="Q6:Q33" si="1">(P6/P$33)*100</f>
        <v>2.8377944600337801</v>
      </c>
      <c r="S6" s="2" t="s">
        <v>71</v>
      </c>
      <c r="T6" s="47">
        <f t="shared" ref="T6:T33" si="2">(C6/$P6)*100</f>
        <v>2.1359561484430998</v>
      </c>
      <c r="U6" s="47">
        <f t="shared" ref="U6:U33" si="3">(D6/$P6)*100</f>
        <v>1.67257021735541</v>
      </c>
      <c r="V6" s="47">
        <f t="shared" ref="V6:V33" si="4">(E6/$P6)*100</f>
        <v>68.607113398145799</v>
      </c>
      <c r="W6" s="47">
        <f t="shared" ref="W6:W33" si="5">(F6/$P6)*100</f>
        <v>0</v>
      </c>
      <c r="X6" s="47">
        <f t="shared" ref="X6:X33" si="6">(G6/$P6)*100</f>
        <v>1.2436213803056499</v>
      </c>
      <c r="Y6" s="47">
        <f t="shared" ref="Y6:Y33" si="7">(H6/$P6)*100</f>
        <v>0</v>
      </c>
      <c r="Z6" s="47">
        <f t="shared" ref="Z6:Z33" si="8">(I6/$P6)*100</f>
        <v>7.5570571900881696</v>
      </c>
      <c r="AA6" s="47">
        <f t="shared" ref="AA6:AA33" si="9">(J6/$P6)*100</f>
        <v>1.0403019700370699</v>
      </c>
      <c r="AB6" s="47">
        <f t="shared" ref="AB6:AB33" si="10">(K6/$P6)*100</f>
        <v>1.02572312005984</v>
      </c>
      <c r="AC6" s="47">
        <f t="shared" ref="AC6:AC33" si="11">(L6/$P6)*100</f>
        <v>2.6814752983653803E-4</v>
      </c>
      <c r="AD6" s="47">
        <f t="shared" ref="AD6:AD33" si="12">(M6/$P6)*100</f>
        <v>0.20119221133086401</v>
      </c>
      <c r="AE6" s="47">
        <f t="shared" ref="AE6:AE33" si="13">(N6/$P6)*100</f>
        <v>6.09434960468319</v>
      </c>
      <c r="AF6" s="47">
        <f t="shared" ref="AF6:AF33" si="14">(O6/$P6)*100</f>
        <v>10.421846612021101</v>
      </c>
      <c r="AG6" s="47">
        <f t="shared" ref="AG6:AG33" si="15">(P6/$P6)*100</f>
        <v>100</v>
      </c>
      <c r="AI6" s="41" t="s">
        <v>101</v>
      </c>
      <c r="AJ6" s="42">
        <v>21.918816411699702</v>
      </c>
    </row>
    <row r="7" spans="2:36">
      <c r="B7" s="2" t="s">
        <v>73</v>
      </c>
      <c r="C7" s="47">
        <v>0</v>
      </c>
      <c r="D7" s="47">
        <v>0</v>
      </c>
      <c r="E7" s="47">
        <v>0</v>
      </c>
      <c r="F7" s="47">
        <v>0</v>
      </c>
      <c r="G7" s="47">
        <v>7.4196810000000002E-2</v>
      </c>
      <c r="H7" s="47">
        <v>0</v>
      </c>
      <c r="I7" s="47">
        <v>7.7784200000000003E-3</v>
      </c>
      <c r="J7" s="47">
        <v>0</v>
      </c>
      <c r="K7" s="47">
        <v>1.06872E-3</v>
      </c>
      <c r="L7" s="47">
        <v>0</v>
      </c>
      <c r="M7" s="47">
        <v>1.807754E-2</v>
      </c>
      <c r="N7" s="47">
        <v>0.39227604999999999</v>
      </c>
      <c r="O7" s="47">
        <v>0.42113340999999999</v>
      </c>
      <c r="P7" s="47">
        <v>0.91453094999999995</v>
      </c>
      <c r="Q7" s="47">
        <f t="shared" si="1"/>
        <v>1.7893399885257299E-2</v>
      </c>
      <c r="S7" s="2" t="s">
        <v>73</v>
      </c>
      <c r="T7" s="47">
        <f t="shared" si="2"/>
        <v>0</v>
      </c>
      <c r="U7" s="47">
        <f t="shared" si="3"/>
        <v>0</v>
      </c>
      <c r="V7" s="47">
        <f t="shared" si="4"/>
        <v>0</v>
      </c>
      <c r="W7" s="47">
        <f t="shared" si="5"/>
        <v>0</v>
      </c>
      <c r="X7" s="47">
        <f t="shared" si="6"/>
        <v>8.1130999448405792</v>
      </c>
      <c r="Y7" s="47">
        <f t="shared" si="7"/>
        <v>0</v>
      </c>
      <c r="Z7" s="47">
        <f t="shared" si="8"/>
        <v>0.85053655100464298</v>
      </c>
      <c r="AA7" s="47">
        <f t="shared" si="9"/>
        <v>0</v>
      </c>
      <c r="AB7" s="47">
        <f t="shared" si="10"/>
        <v>0.116859905069369</v>
      </c>
      <c r="AC7" s="47">
        <f t="shared" si="11"/>
        <v>0</v>
      </c>
      <c r="AD7" s="47">
        <f t="shared" si="12"/>
        <v>1.9767007338570699</v>
      </c>
      <c r="AE7" s="47">
        <f t="shared" si="13"/>
        <v>42.893687742333903</v>
      </c>
      <c r="AF7" s="47">
        <f t="shared" si="14"/>
        <v>46.049115122894399</v>
      </c>
      <c r="AG7" s="47">
        <f t="shared" si="15"/>
        <v>100</v>
      </c>
      <c r="AI7" s="41" t="s">
        <v>82</v>
      </c>
      <c r="AJ7" s="42">
        <v>11.702594429722099</v>
      </c>
    </row>
    <row r="8" spans="2:36">
      <c r="B8" s="2" t="s">
        <v>74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0.14000000000000001</v>
      </c>
      <c r="J8" s="47">
        <v>0</v>
      </c>
      <c r="K8" s="47">
        <v>0.39477725000000002</v>
      </c>
      <c r="L8" s="47">
        <v>0</v>
      </c>
      <c r="M8" s="47">
        <v>1.5436E-2</v>
      </c>
      <c r="N8" s="47">
        <v>0</v>
      </c>
      <c r="O8" s="47">
        <v>0.29589676999999998</v>
      </c>
      <c r="P8" s="47">
        <v>0.84611002000000002</v>
      </c>
      <c r="Q8" s="47">
        <f t="shared" si="1"/>
        <v>1.6554699362315801E-2</v>
      </c>
      <c r="S8" s="2" t="s">
        <v>74</v>
      </c>
      <c r="T8" s="47">
        <f t="shared" si="2"/>
        <v>0</v>
      </c>
      <c r="U8" s="47">
        <f t="shared" si="3"/>
        <v>0</v>
      </c>
      <c r="V8" s="47">
        <f t="shared" si="4"/>
        <v>0</v>
      </c>
      <c r="W8" s="47">
        <f t="shared" si="5"/>
        <v>0</v>
      </c>
      <c r="X8" s="47">
        <f t="shared" si="6"/>
        <v>0</v>
      </c>
      <c r="Y8" s="47">
        <f t="shared" si="7"/>
        <v>0</v>
      </c>
      <c r="Z8" s="47">
        <f t="shared" si="8"/>
        <v>16.546311554140399</v>
      </c>
      <c r="AA8" s="47">
        <f t="shared" si="9"/>
        <v>0</v>
      </c>
      <c r="AB8" s="47">
        <f t="shared" si="10"/>
        <v>46.657909807048497</v>
      </c>
      <c r="AC8" s="47">
        <f t="shared" si="11"/>
        <v>0</v>
      </c>
      <c r="AD8" s="47">
        <f t="shared" si="12"/>
        <v>1.8243490367836599</v>
      </c>
      <c r="AE8" s="47">
        <f t="shared" si="13"/>
        <v>0</v>
      </c>
      <c r="AF8" s="47">
        <f t="shared" si="14"/>
        <v>34.971429602027399</v>
      </c>
      <c r="AG8" s="47">
        <f t="shared" si="15"/>
        <v>100</v>
      </c>
      <c r="AI8" s="41" t="s">
        <v>70</v>
      </c>
      <c r="AJ8" s="42">
        <v>11.430063743598501</v>
      </c>
    </row>
    <row r="9" spans="2:36">
      <c r="B9" s="48" t="s">
        <v>76</v>
      </c>
      <c r="C9" s="49">
        <v>24.46590346</v>
      </c>
      <c r="D9" s="49">
        <v>2.4267685000000001</v>
      </c>
      <c r="E9" s="49">
        <v>99.945355750000004</v>
      </c>
      <c r="F9" s="49">
        <v>0</v>
      </c>
      <c r="G9" s="49">
        <v>14.670250559999999</v>
      </c>
      <c r="H9" s="49">
        <v>0</v>
      </c>
      <c r="I9" s="49">
        <v>251.32071325999999</v>
      </c>
      <c r="J9" s="49">
        <v>49.210881319999999</v>
      </c>
      <c r="K9" s="49">
        <v>23.946379749999998</v>
      </c>
      <c r="L9" s="49">
        <v>129.61338187999999</v>
      </c>
      <c r="M9" s="49">
        <v>19.95161594</v>
      </c>
      <c r="N9" s="49">
        <v>34.218990980000001</v>
      </c>
      <c r="O9" s="49">
        <v>81.220059729999903</v>
      </c>
      <c r="P9" s="49">
        <v>730.99030113000003</v>
      </c>
      <c r="Q9" s="49">
        <f t="shared" si="1"/>
        <v>14.3023063028799</v>
      </c>
      <c r="S9" s="48" t="s">
        <v>76</v>
      </c>
      <c r="T9" s="49">
        <f t="shared" si="2"/>
        <v>3.3469532252588601</v>
      </c>
      <c r="U9" s="49">
        <f t="shared" si="3"/>
        <v>0.33198367970800502</v>
      </c>
      <c r="V9" s="49">
        <f t="shared" si="4"/>
        <v>13.6725966945799</v>
      </c>
      <c r="W9" s="49">
        <f t="shared" si="5"/>
        <v>0</v>
      </c>
      <c r="X9" s="49">
        <f t="shared" si="6"/>
        <v>2.0069008490703699</v>
      </c>
      <c r="Y9" s="49">
        <f t="shared" si="7"/>
        <v>0</v>
      </c>
      <c r="Z9" s="49">
        <f t="shared" si="8"/>
        <v>34.380854694172598</v>
      </c>
      <c r="AA9" s="49">
        <f t="shared" si="9"/>
        <v>6.7320840295592799</v>
      </c>
      <c r="AB9" s="49">
        <f t="shared" si="10"/>
        <v>3.2758820073238399</v>
      </c>
      <c r="AC9" s="49">
        <f t="shared" si="11"/>
        <v>17.7312040501273</v>
      </c>
      <c r="AD9" s="49">
        <f t="shared" si="12"/>
        <v>2.7293954391950002</v>
      </c>
      <c r="AE9" s="49">
        <f t="shared" si="13"/>
        <v>4.68118262678761</v>
      </c>
      <c r="AF9" s="49">
        <f t="shared" si="14"/>
        <v>11.1109627042173</v>
      </c>
      <c r="AG9" s="49">
        <f t="shared" si="15"/>
        <v>100</v>
      </c>
      <c r="AI9" s="41" t="s">
        <v>112</v>
      </c>
      <c r="AJ9" s="42">
        <v>8.0154671045501509</v>
      </c>
    </row>
    <row r="10" spans="2:36">
      <c r="B10" s="2" t="s">
        <v>81</v>
      </c>
      <c r="C10" s="47">
        <v>0</v>
      </c>
      <c r="D10" s="47">
        <v>0</v>
      </c>
      <c r="E10" s="47">
        <v>0</v>
      </c>
      <c r="F10" s="47">
        <v>0</v>
      </c>
      <c r="G10" s="47">
        <v>5.7843260000000001</v>
      </c>
      <c r="H10" s="47">
        <v>0</v>
      </c>
      <c r="I10" s="47">
        <v>29.399139609999999</v>
      </c>
      <c r="J10" s="47">
        <v>0</v>
      </c>
      <c r="K10" s="47">
        <v>6.32260533</v>
      </c>
      <c r="L10" s="47">
        <v>13.90038622</v>
      </c>
      <c r="M10" s="47">
        <v>12.416093</v>
      </c>
      <c r="N10" s="47">
        <v>15.007900510000001</v>
      </c>
      <c r="O10" s="47">
        <v>50.264286560000002</v>
      </c>
      <c r="P10" s="47">
        <v>133.09473722999999</v>
      </c>
      <c r="Q10" s="47">
        <f t="shared" si="1"/>
        <v>2.6040861229241399</v>
      </c>
      <c r="S10" s="2" t="s">
        <v>81</v>
      </c>
      <c r="T10" s="47">
        <f t="shared" si="2"/>
        <v>0</v>
      </c>
      <c r="U10" s="47">
        <f t="shared" si="3"/>
        <v>0</v>
      </c>
      <c r="V10" s="47">
        <f t="shared" si="4"/>
        <v>0</v>
      </c>
      <c r="W10" s="47">
        <f t="shared" si="5"/>
        <v>0</v>
      </c>
      <c r="X10" s="47">
        <f t="shared" si="6"/>
        <v>4.3460215786024303</v>
      </c>
      <c r="Y10" s="47">
        <f t="shared" si="7"/>
        <v>0</v>
      </c>
      <c r="Z10" s="47">
        <f t="shared" si="8"/>
        <v>22.088882116499899</v>
      </c>
      <c r="AA10" s="47">
        <f t="shared" si="9"/>
        <v>0</v>
      </c>
      <c r="AB10" s="47">
        <f t="shared" si="10"/>
        <v>4.7504547975281399</v>
      </c>
      <c r="AC10" s="47">
        <f t="shared" si="11"/>
        <v>10.4439788599446</v>
      </c>
      <c r="AD10" s="47">
        <f t="shared" si="12"/>
        <v>9.3287632992909693</v>
      </c>
      <c r="AE10" s="47">
        <f t="shared" si="13"/>
        <v>11.2761036404204</v>
      </c>
      <c r="AF10" s="47">
        <f t="shared" si="14"/>
        <v>37.7657957077136</v>
      </c>
      <c r="AG10" s="47">
        <f t="shared" si="15"/>
        <v>100</v>
      </c>
      <c r="AI10" s="41" t="s">
        <v>72</v>
      </c>
      <c r="AJ10" s="42">
        <v>7.8949213067024298</v>
      </c>
    </row>
    <row r="11" spans="2:36">
      <c r="B11" s="2" t="s">
        <v>79</v>
      </c>
      <c r="C11" s="47">
        <v>0</v>
      </c>
      <c r="D11" s="47">
        <v>0</v>
      </c>
      <c r="E11" s="47">
        <v>0</v>
      </c>
      <c r="F11" s="47">
        <v>0</v>
      </c>
      <c r="G11" s="47">
        <v>0.18442860999999999</v>
      </c>
      <c r="H11" s="47">
        <v>0</v>
      </c>
      <c r="I11" s="47">
        <v>5.5281444400000002</v>
      </c>
      <c r="J11" s="47">
        <v>0</v>
      </c>
      <c r="K11" s="47">
        <v>3.7255517399999998</v>
      </c>
      <c r="L11" s="47">
        <v>16.749206220000001</v>
      </c>
      <c r="M11" s="47">
        <v>0.62028375999999996</v>
      </c>
      <c r="N11" s="47">
        <v>1.6220545</v>
      </c>
      <c r="O11" s="47">
        <v>5.5725940200000004</v>
      </c>
      <c r="P11" s="47">
        <v>34.002263290000002</v>
      </c>
      <c r="Q11" s="47">
        <f t="shared" si="1"/>
        <v>0.66527665799804203</v>
      </c>
      <c r="S11" s="2" t="s">
        <v>79</v>
      </c>
      <c r="T11" s="47">
        <f t="shared" si="2"/>
        <v>0</v>
      </c>
      <c r="U11" s="47">
        <f t="shared" si="3"/>
        <v>0</v>
      </c>
      <c r="V11" s="47">
        <f t="shared" si="4"/>
        <v>0</v>
      </c>
      <c r="W11" s="47">
        <f t="shared" si="5"/>
        <v>0</v>
      </c>
      <c r="X11" s="47">
        <f t="shared" si="6"/>
        <v>0.54240098203768705</v>
      </c>
      <c r="Y11" s="47">
        <f t="shared" si="7"/>
        <v>0</v>
      </c>
      <c r="Z11" s="47">
        <f t="shared" si="8"/>
        <v>16.2581660898609</v>
      </c>
      <c r="AA11" s="47">
        <f t="shared" si="9"/>
        <v>0</v>
      </c>
      <c r="AB11" s="47">
        <f t="shared" si="10"/>
        <v>10.9567757540883</v>
      </c>
      <c r="AC11" s="47">
        <f t="shared" si="11"/>
        <v>49.259092187918903</v>
      </c>
      <c r="AD11" s="47">
        <f t="shared" si="12"/>
        <v>1.8242425650013301</v>
      </c>
      <c r="AE11" s="47">
        <f t="shared" si="13"/>
        <v>4.7704309744494102</v>
      </c>
      <c r="AF11" s="47">
        <f t="shared" si="14"/>
        <v>16.388891446643399</v>
      </c>
      <c r="AG11" s="47">
        <f t="shared" si="15"/>
        <v>100</v>
      </c>
      <c r="AI11" s="41" t="s">
        <v>98</v>
      </c>
      <c r="AJ11" s="42">
        <v>3.1234708397122102</v>
      </c>
    </row>
    <row r="12" spans="2:36">
      <c r="B12" s="2" t="s">
        <v>116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1.3786861500000001</v>
      </c>
      <c r="J12" s="47">
        <v>1.0934580199999999</v>
      </c>
      <c r="K12" s="47">
        <v>0</v>
      </c>
      <c r="L12" s="47">
        <v>0</v>
      </c>
      <c r="M12" s="47">
        <v>0</v>
      </c>
      <c r="N12" s="47">
        <v>5.3476000000000003E-2</v>
      </c>
      <c r="O12" s="47">
        <v>7.5814513699999999</v>
      </c>
      <c r="P12" s="47">
        <v>10.10707154</v>
      </c>
      <c r="Q12" s="47">
        <f t="shared" si="1"/>
        <v>0.19775150609623801</v>
      </c>
      <c r="S12" s="2" t="s">
        <v>116</v>
      </c>
      <c r="T12" s="47">
        <f t="shared" si="2"/>
        <v>0</v>
      </c>
      <c r="U12" s="47">
        <f t="shared" si="3"/>
        <v>0</v>
      </c>
      <c r="V12" s="47">
        <f t="shared" si="4"/>
        <v>0</v>
      </c>
      <c r="W12" s="47">
        <f t="shared" si="5"/>
        <v>0</v>
      </c>
      <c r="X12" s="47">
        <f t="shared" si="6"/>
        <v>0</v>
      </c>
      <c r="Y12" s="47">
        <f t="shared" si="7"/>
        <v>0</v>
      </c>
      <c r="Z12" s="47">
        <f t="shared" si="8"/>
        <v>13.640807275813501</v>
      </c>
      <c r="AA12" s="47">
        <f t="shared" si="9"/>
        <v>10.8187422605302</v>
      </c>
      <c r="AB12" s="47">
        <f t="shared" si="10"/>
        <v>0</v>
      </c>
      <c r="AC12" s="47">
        <f t="shared" si="11"/>
        <v>0</v>
      </c>
      <c r="AD12" s="47">
        <f t="shared" si="12"/>
        <v>0</v>
      </c>
      <c r="AE12" s="47">
        <f t="shared" si="13"/>
        <v>0.52909489943117605</v>
      </c>
      <c r="AF12" s="47">
        <f t="shared" si="14"/>
        <v>75.011355564225099</v>
      </c>
      <c r="AG12" s="47">
        <f t="shared" si="15"/>
        <v>100</v>
      </c>
      <c r="AI12" s="41" t="s">
        <v>117</v>
      </c>
      <c r="AJ12" s="42">
        <v>3.0127892838111201</v>
      </c>
    </row>
    <row r="13" spans="2:36">
      <c r="B13" s="48" t="s">
        <v>85</v>
      </c>
      <c r="C13" s="49">
        <v>0</v>
      </c>
      <c r="D13" s="49">
        <v>0</v>
      </c>
      <c r="E13" s="49">
        <v>0</v>
      </c>
      <c r="F13" s="49">
        <v>0</v>
      </c>
      <c r="G13" s="49">
        <v>1.07896599999964E-2</v>
      </c>
      <c r="H13" s="49">
        <v>0</v>
      </c>
      <c r="I13" s="49">
        <v>3.0786400699999898</v>
      </c>
      <c r="J13" s="49">
        <v>0</v>
      </c>
      <c r="K13" s="49">
        <v>1.68029619</v>
      </c>
      <c r="L13" s="49">
        <v>0</v>
      </c>
      <c r="M13" s="49">
        <v>7.0159999999776495E-4</v>
      </c>
      <c r="N13" s="49">
        <v>0.90163540000000597</v>
      </c>
      <c r="O13" s="49">
        <v>6.87036912000009</v>
      </c>
      <c r="P13" s="49">
        <v>12.542432040000101</v>
      </c>
      <c r="Q13" s="49">
        <f t="shared" si="1"/>
        <v>0.245400936978005</v>
      </c>
      <c r="S13" s="48" t="s">
        <v>85</v>
      </c>
      <c r="T13" s="49">
        <f t="shared" si="2"/>
        <v>0</v>
      </c>
      <c r="U13" s="49">
        <f t="shared" si="3"/>
        <v>0</v>
      </c>
      <c r="V13" s="49">
        <f t="shared" si="4"/>
        <v>0</v>
      </c>
      <c r="W13" s="49">
        <f t="shared" si="5"/>
        <v>0</v>
      </c>
      <c r="X13" s="49">
        <f t="shared" si="6"/>
        <v>8.6025261811953593E-2</v>
      </c>
      <c r="Y13" s="49">
        <f t="shared" si="7"/>
        <v>0</v>
      </c>
      <c r="Z13" s="49">
        <f t="shared" si="8"/>
        <v>24.545798296388199</v>
      </c>
      <c r="AA13" s="49">
        <f t="shared" si="9"/>
        <v>0</v>
      </c>
      <c r="AB13" s="49">
        <f t="shared" si="10"/>
        <v>13.396892920298299</v>
      </c>
      <c r="AC13" s="49">
        <f t="shared" si="11"/>
        <v>0</v>
      </c>
      <c r="AD13" s="49">
        <f t="shared" si="12"/>
        <v>5.5938114534743802E-3</v>
      </c>
      <c r="AE13" s="49">
        <f t="shared" si="13"/>
        <v>7.1886807688056704</v>
      </c>
      <c r="AF13" s="49">
        <f t="shared" si="14"/>
        <v>54.7770089412424</v>
      </c>
      <c r="AG13" s="49">
        <f t="shared" si="15"/>
        <v>100</v>
      </c>
      <c r="AI13" s="41" t="s">
        <v>71</v>
      </c>
      <c r="AJ13" s="42">
        <v>2.8377944600337801</v>
      </c>
    </row>
    <row r="14" spans="2:36">
      <c r="B14" s="48" t="s">
        <v>86</v>
      </c>
      <c r="C14" s="49">
        <v>24.46590346</v>
      </c>
      <c r="D14" s="49">
        <v>2.4267685000000001</v>
      </c>
      <c r="E14" s="49">
        <v>99.945355750000004</v>
      </c>
      <c r="F14" s="49">
        <v>0</v>
      </c>
      <c r="G14" s="49">
        <v>20.649794830000001</v>
      </c>
      <c r="H14" s="49">
        <v>0</v>
      </c>
      <c r="I14" s="49">
        <v>290.70532352999999</v>
      </c>
      <c r="J14" s="49">
        <v>50.304339339999999</v>
      </c>
      <c r="K14" s="49">
        <v>35.67483301</v>
      </c>
      <c r="L14" s="49">
        <v>160.26297432000001</v>
      </c>
      <c r="M14" s="49">
        <v>32.988694299999999</v>
      </c>
      <c r="N14" s="49">
        <v>51.804057389999997</v>
      </c>
      <c r="O14" s="49">
        <v>151.5087608</v>
      </c>
      <c r="P14" s="49">
        <v>920.73680522999996</v>
      </c>
      <c r="Q14" s="49">
        <f t="shared" si="1"/>
        <v>18.0148215268763</v>
      </c>
      <c r="S14" s="48" t="s">
        <v>86</v>
      </c>
      <c r="T14" s="49">
        <f t="shared" si="2"/>
        <v>2.6572092394947102</v>
      </c>
      <c r="U14" s="49">
        <f t="shared" si="3"/>
        <v>0.26356809961493799</v>
      </c>
      <c r="V14" s="49">
        <f t="shared" si="4"/>
        <v>10.854932178477799</v>
      </c>
      <c r="W14" s="49">
        <f t="shared" si="5"/>
        <v>0</v>
      </c>
      <c r="X14" s="49">
        <f t="shared" si="6"/>
        <v>2.2427467559354999</v>
      </c>
      <c r="Y14" s="49">
        <f t="shared" si="7"/>
        <v>0</v>
      </c>
      <c r="Z14" s="49">
        <f t="shared" si="8"/>
        <v>31.5731186022679</v>
      </c>
      <c r="AA14" s="49">
        <f t="shared" si="9"/>
        <v>5.4634873999018598</v>
      </c>
      <c r="AB14" s="49">
        <f t="shared" si="10"/>
        <v>3.8745961720394599</v>
      </c>
      <c r="AC14" s="49">
        <f t="shared" si="11"/>
        <v>17.405948519671298</v>
      </c>
      <c r="AD14" s="49">
        <f t="shared" si="12"/>
        <v>3.5828582188326301</v>
      </c>
      <c r="AE14" s="49">
        <f t="shared" si="13"/>
        <v>5.6263697829543498</v>
      </c>
      <c r="AF14" s="49">
        <f t="shared" si="14"/>
        <v>16.455165030809599</v>
      </c>
      <c r="AG14" s="49">
        <f t="shared" si="15"/>
        <v>100</v>
      </c>
      <c r="AI14" s="41" t="s">
        <v>81</v>
      </c>
      <c r="AJ14" s="42">
        <v>2.6040861229241399</v>
      </c>
    </row>
    <row r="15" spans="2:36">
      <c r="B15" s="48" t="s">
        <v>90</v>
      </c>
      <c r="C15" s="49">
        <v>0</v>
      </c>
      <c r="D15" s="49">
        <v>0</v>
      </c>
      <c r="E15" s="49">
        <v>0</v>
      </c>
      <c r="F15" s="49">
        <v>0</v>
      </c>
      <c r="G15" s="49">
        <v>1.441176</v>
      </c>
      <c r="H15" s="49">
        <v>0</v>
      </c>
      <c r="I15" s="49">
        <v>0.84417288000005497</v>
      </c>
      <c r="J15" s="49">
        <v>1.2212709999993399E-2</v>
      </c>
      <c r="K15" s="49">
        <v>0</v>
      </c>
      <c r="L15" s="49">
        <v>0</v>
      </c>
      <c r="M15" s="49">
        <v>1.7060700000003E-3</v>
      </c>
      <c r="N15" s="49">
        <v>0.60250000000000004</v>
      </c>
      <c r="O15" s="49">
        <v>3.1586753399999501</v>
      </c>
      <c r="P15" s="49">
        <v>6.0604430000000002</v>
      </c>
      <c r="Q15" s="49">
        <f t="shared" si="1"/>
        <v>0.118576555643971</v>
      </c>
      <c r="S15" s="48" t="s">
        <v>90</v>
      </c>
      <c r="T15" s="49">
        <f t="shared" si="2"/>
        <v>0</v>
      </c>
      <c r="U15" s="49">
        <f t="shared" si="3"/>
        <v>0</v>
      </c>
      <c r="V15" s="49">
        <f t="shared" si="4"/>
        <v>0</v>
      </c>
      <c r="W15" s="49">
        <f t="shared" si="5"/>
        <v>0</v>
      </c>
      <c r="X15" s="49">
        <f t="shared" si="6"/>
        <v>23.780043802078499</v>
      </c>
      <c r="Y15" s="49">
        <f t="shared" si="7"/>
        <v>0</v>
      </c>
      <c r="Z15" s="49">
        <f t="shared" si="8"/>
        <v>13.929227285861</v>
      </c>
      <c r="AA15" s="49">
        <f t="shared" si="9"/>
        <v>0.201515136764646</v>
      </c>
      <c r="AB15" s="49">
        <f t="shared" si="10"/>
        <v>0</v>
      </c>
      <c r="AC15" s="49">
        <f t="shared" si="11"/>
        <v>0</v>
      </c>
      <c r="AD15" s="49">
        <f t="shared" si="12"/>
        <v>2.8150912400302999E-2</v>
      </c>
      <c r="AE15" s="49">
        <f t="shared" si="13"/>
        <v>9.9415174765277108</v>
      </c>
      <c r="AF15" s="49">
        <f t="shared" si="14"/>
        <v>52.119545386367797</v>
      </c>
      <c r="AG15" s="49">
        <f t="shared" si="15"/>
        <v>100</v>
      </c>
      <c r="AI15" s="41" t="s">
        <v>78</v>
      </c>
      <c r="AJ15" s="42">
        <v>0.73939725229980902</v>
      </c>
    </row>
    <row r="16" spans="2:36">
      <c r="B16" s="48" t="s">
        <v>91</v>
      </c>
      <c r="C16" s="49">
        <v>24.46590346</v>
      </c>
      <c r="D16" s="49">
        <v>2.4267685000000001</v>
      </c>
      <c r="E16" s="49">
        <v>99.945355750000004</v>
      </c>
      <c r="F16" s="49">
        <v>0</v>
      </c>
      <c r="G16" s="49">
        <v>22.09097083</v>
      </c>
      <c r="H16" s="49">
        <v>0</v>
      </c>
      <c r="I16" s="49">
        <v>291.54949641000002</v>
      </c>
      <c r="J16" s="49">
        <v>50.316552049999999</v>
      </c>
      <c r="K16" s="49">
        <v>35.67483301</v>
      </c>
      <c r="L16" s="49">
        <v>160.26297432000001</v>
      </c>
      <c r="M16" s="49">
        <v>32.990400370000003</v>
      </c>
      <c r="N16" s="49">
        <v>52.406557390000003</v>
      </c>
      <c r="O16" s="49">
        <v>154.66743614000001</v>
      </c>
      <c r="P16" s="49">
        <v>926.79724823000004</v>
      </c>
      <c r="Q16" s="49">
        <f t="shared" si="1"/>
        <v>18.133398082520301</v>
      </c>
      <c r="S16" s="48" t="s">
        <v>91</v>
      </c>
      <c r="T16" s="49">
        <f t="shared" si="2"/>
        <v>2.6398334162865802</v>
      </c>
      <c r="U16" s="49">
        <f t="shared" si="3"/>
        <v>0.26184459488142098</v>
      </c>
      <c r="V16" s="49">
        <f t="shared" si="4"/>
        <v>10.7839504207502</v>
      </c>
      <c r="W16" s="49">
        <f t="shared" si="5"/>
        <v>0</v>
      </c>
      <c r="X16" s="49">
        <f t="shared" si="6"/>
        <v>2.3835818321849098</v>
      </c>
      <c r="Y16" s="49">
        <f t="shared" si="7"/>
        <v>0</v>
      </c>
      <c r="Z16" s="49">
        <f t="shared" si="8"/>
        <v>31.457742992526398</v>
      </c>
      <c r="AA16" s="49">
        <f t="shared" si="9"/>
        <v>5.4290787058436702</v>
      </c>
      <c r="AB16" s="49">
        <f t="shared" si="10"/>
        <v>3.8492597035793898</v>
      </c>
      <c r="AC16" s="49">
        <f t="shared" si="11"/>
        <v>17.2921288476062</v>
      </c>
      <c r="AD16" s="49">
        <f t="shared" si="12"/>
        <v>3.5596135436315901</v>
      </c>
      <c r="AE16" s="49">
        <f t="shared" si="13"/>
        <v>5.65458707285614</v>
      </c>
      <c r="AF16" s="49">
        <f t="shared" si="14"/>
        <v>16.688378869853601</v>
      </c>
      <c r="AG16" s="49">
        <f t="shared" si="15"/>
        <v>100</v>
      </c>
      <c r="AI16" s="41" t="s">
        <v>118</v>
      </c>
      <c r="AJ16" s="42">
        <v>0.692301071901398</v>
      </c>
    </row>
    <row r="17" spans="2:36">
      <c r="B17" s="2" t="s">
        <v>94</v>
      </c>
      <c r="C17" s="47">
        <v>0</v>
      </c>
      <c r="D17" s="47">
        <v>0</v>
      </c>
      <c r="E17" s="47">
        <v>1172.51608734</v>
      </c>
      <c r="F17" s="47">
        <v>0</v>
      </c>
      <c r="G17" s="47">
        <v>0</v>
      </c>
      <c r="H17" s="47">
        <v>0</v>
      </c>
      <c r="I17" s="47">
        <v>0.31553447000000001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14.9637603600001</v>
      </c>
      <c r="P17" s="47">
        <v>1187.79538217</v>
      </c>
      <c r="Q17" s="47">
        <f t="shared" si="1"/>
        <v>23.239998334698001</v>
      </c>
      <c r="S17" s="2" t="s">
        <v>94</v>
      </c>
      <c r="T17" s="47">
        <f t="shared" si="2"/>
        <v>0</v>
      </c>
      <c r="U17" s="47">
        <f t="shared" si="3"/>
        <v>0</v>
      </c>
      <c r="V17" s="47">
        <f t="shared" si="4"/>
        <v>98.713642512897593</v>
      </c>
      <c r="W17" s="47">
        <f t="shared" si="5"/>
        <v>0</v>
      </c>
      <c r="X17" s="47">
        <f t="shared" si="6"/>
        <v>0</v>
      </c>
      <c r="Y17" s="47">
        <f t="shared" si="7"/>
        <v>0</v>
      </c>
      <c r="Z17" s="47">
        <f t="shared" si="8"/>
        <v>2.65647160055081E-2</v>
      </c>
      <c r="AA17" s="47">
        <f t="shared" si="9"/>
        <v>0</v>
      </c>
      <c r="AB17" s="47">
        <f t="shared" si="10"/>
        <v>0</v>
      </c>
      <c r="AC17" s="47">
        <f t="shared" si="11"/>
        <v>0</v>
      </c>
      <c r="AD17" s="47">
        <f t="shared" si="12"/>
        <v>0</v>
      </c>
      <c r="AE17" s="47">
        <f t="shared" si="13"/>
        <v>0</v>
      </c>
      <c r="AF17" s="47">
        <f t="shared" si="14"/>
        <v>1.2597927710968699</v>
      </c>
      <c r="AG17" s="47">
        <f t="shared" si="15"/>
        <v>100</v>
      </c>
      <c r="AI17" s="41" t="s">
        <v>90</v>
      </c>
      <c r="AJ17" s="42">
        <v>1.2614537559638299</v>
      </c>
    </row>
    <row r="18" spans="2:36">
      <c r="B18" s="2" t="s">
        <v>82</v>
      </c>
      <c r="C18" s="47">
        <v>0</v>
      </c>
      <c r="D18" s="47">
        <v>0</v>
      </c>
      <c r="E18" s="47">
        <v>586.51005984000005</v>
      </c>
      <c r="F18" s="47">
        <v>0</v>
      </c>
      <c r="G18" s="47">
        <v>4.4534611799999997</v>
      </c>
      <c r="H18" s="47">
        <v>0</v>
      </c>
      <c r="I18" s="47">
        <v>4.9530200899999999</v>
      </c>
      <c r="J18" s="47">
        <v>0</v>
      </c>
      <c r="K18" s="47">
        <v>0</v>
      </c>
      <c r="L18" s="47">
        <v>0</v>
      </c>
      <c r="M18" s="47">
        <v>1.02205E-3</v>
      </c>
      <c r="N18" s="47">
        <v>0</v>
      </c>
      <c r="O18" s="47">
        <v>2.20156847000003</v>
      </c>
      <c r="P18" s="47">
        <v>598.11913162999997</v>
      </c>
      <c r="Q18" s="47">
        <f t="shared" si="1"/>
        <v>11.702594429722099</v>
      </c>
      <c r="S18" s="2" t="s">
        <v>82</v>
      </c>
      <c r="T18" s="47">
        <f t="shared" si="2"/>
        <v>0</v>
      </c>
      <c r="U18" s="47">
        <f t="shared" si="3"/>
        <v>0</v>
      </c>
      <c r="V18" s="47">
        <f t="shared" si="4"/>
        <v>98.059070312905305</v>
      </c>
      <c r="W18" s="47">
        <f t="shared" si="5"/>
        <v>0</v>
      </c>
      <c r="X18" s="47">
        <f t="shared" si="6"/>
        <v>0.74457761748288898</v>
      </c>
      <c r="Y18" s="47">
        <f t="shared" si="7"/>
        <v>0</v>
      </c>
      <c r="Z18" s="47">
        <f t="shared" si="8"/>
        <v>0.828099257835472</v>
      </c>
      <c r="AA18" s="47">
        <f t="shared" si="9"/>
        <v>0</v>
      </c>
      <c r="AB18" s="47">
        <f t="shared" si="10"/>
        <v>0</v>
      </c>
      <c r="AC18" s="47">
        <f t="shared" si="11"/>
        <v>0</v>
      </c>
      <c r="AD18" s="47">
        <f t="shared" si="12"/>
        <v>1.70877329607348E-4</v>
      </c>
      <c r="AE18" s="47">
        <f t="shared" si="13"/>
        <v>0</v>
      </c>
      <c r="AF18" s="47">
        <f t="shared" si="14"/>
        <v>0.368081934446787</v>
      </c>
      <c r="AG18" s="47">
        <f t="shared" si="15"/>
        <v>100</v>
      </c>
      <c r="AI18" s="41" t="s">
        <v>89</v>
      </c>
      <c r="AJ18" s="42">
        <v>0.63263963745690399</v>
      </c>
    </row>
    <row r="19" spans="2:36">
      <c r="B19" s="2" t="s">
        <v>72</v>
      </c>
      <c r="C19" s="47">
        <v>0</v>
      </c>
      <c r="D19" s="47">
        <v>403.49369404999999</v>
      </c>
      <c r="E19" s="47">
        <v>0</v>
      </c>
      <c r="F19" s="47">
        <v>0</v>
      </c>
      <c r="G19" s="47">
        <v>1.3522E-4</v>
      </c>
      <c r="H19" s="47">
        <v>0</v>
      </c>
      <c r="I19" s="47">
        <v>4.1344399999999996E-3</v>
      </c>
      <c r="J19" s="47">
        <v>0</v>
      </c>
      <c r="K19" s="47">
        <v>2.5020000000000001E-4</v>
      </c>
      <c r="L19" s="47">
        <v>2.0000000000000001E-4</v>
      </c>
      <c r="M19" s="47">
        <v>1.16777E-3</v>
      </c>
      <c r="N19" s="47">
        <v>0</v>
      </c>
      <c r="O19" s="47">
        <v>9.5294499999880808E-3</v>
      </c>
      <c r="P19" s="47">
        <v>403.50911113000001</v>
      </c>
      <c r="Q19" s="47">
        <f t="shared" si="1"/>
        <v>7.8949213067024298</v>
      </c>
      <c r="S19" s="2" t="s">
        <v>72</v>
      </c>
      <c r="T19" s="47">
        <f t="shared" si="2"/>
        <v>0</v>
      </c>
      <c r="U19" s="47">
        <f t="shared" si="3"/>
        <v>99.996179248603099</v>
      </c>
      <c r="V19" s="47">
        <f t="shared" si="4"/>
        <v>0</v>
      </c>
      <c r="W19" s="47">
        <f t="shared" si="5"/>
        <v>0</v>
      </c>
      <c r="X19" s="47">
        <f t="shared" si="6"/>
        <v>3.35110153080126E-5</v>
      </c>
      <c r="Y19" s="47">
        <f t="shared" si="7"/>
        <v>0</v>
      </c>
      <c r="Z19" s="47">
        <f t="shared" si="8"/>
        <v>1.02462122563274E-3</v>
      </c>
      <c r="AA19" s="47">
        <f t="shared" si="9"/>
        <v>0</v>
      </c>
      <c r="AB19" s="47">
        <f t="shared" si="10"/>
        <v>6.20060348326044E-5</v>
      </c>
      <c r="AC19" s="47">
        <f t="shared" si="11"/>
        <v>4.9565175725503102E-5</v>
      </c>
      <c r="AD19" s="47">
        <f t="shared" si="12"/>
        <v>2.8940362628485398E-4</v>
      </c>
      <c r="AE19" s="47">
        <f t="shared" si="13"/>
        <v>0</v>
      </c>
      <c r="AF19" s="47">
        <f t="shared" si="14"/>
        <v>2.36164431908402E-3</v>
      </c>
      <c r="AG19" s="47">
        <f t="shared" si="15"/>
        <v>100</v>
      </c>
      <c r="AI19" s="41" t="s">
        <v>87</v>
      </c>
      <c r="AJ19" s="42">
        <v>0.55708837797379795</v>
      </c>
    </row>
    <row r="20" spans="2:36">
      <c r="B20" s="2" t="s">
        <v>98</v>
      </c>
      <c r="C20" s="47">
        <v>0</v>
      </c>
      <c r="D20" s="47">
        <v>0</v>
      </c>
      <c r="E20" s="47">
        <v>159.63974926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7.2000000000000005E-4</v>
      </c>
      <c r="P20" s="47">
        <v>159.64046926</v>
      </c>
      <c r="Q20" s="47">
        <f t="shared" si="1"/>
        <v>3.1234708397122102</v>
      </c>
      <c r="S20" s="2" t="s">
        <v>98</v>
      </c>
      <c r="T20" s="47">
        <f t="shared" si="2"/>
        <v>0</v>
      </c>
      <c r="U20" s="47">
        <f t="shared" si="3"/>
        <v>0</v>
      </c>
      <c r="V20" s="47">
        <f t="shared" si="4"/>
        <v>99.999548986542493</v>
      </c>
      <c r="W20" s="47">
        <f t="shared" si="5"/>
        <v>0</v>
      </c>
      <c r="X20" s="47">
        <f t="shared" si="6"/>
        <v>0</v>
      </c>
      <c r="Y20" s="47">
        <f t="shared" si="7"/>
        <v>0</v>
      </c>
      <c r="Z20" s="47">
        <f t="shared" si="8"/>
        <v>0</v>
      </c>
      <c r="AA20" s="47">
        <f t="shared" si="9"/>
        <v>0</v>
      </c>
      <c r="AB20" s="47">
        <f t="shared" si="10"/>
        <v>0</v>
      </c>
      <c r="AC20" s="47">
        <f t="shared" si="11"/>
        <v>0</v>
      </c>
      <c r="AD20" s="47">
        <f t="shared" si="12"/>
        <v>0</v>
      </c>
      <c r="AE20" s="47">
        <f t="shared" si="13"/>
        <v>0</v>
      </c>
      <c r="AF20" s="47">
        <f t="shared" si="14"/>
        <v>4.5101345751331098E-4</v>
      </c>
      <c r="AG20" s="47">
        <f t="shared" si="15"/>
        <v>100</v>
      </c>
      <c r="AI20" s="41" t="s">
        <v>92</v>
      </c>
      <c r="AJ20" s="42">
        <v>0.33711786695212698</v>
      </c>
    </row>
    <row r="21" spans="2:36">
      <c r="B21" s="2" t="s">
        <v>117</v>
      </c>
      <c r="C21" s="47">
        <v>0</v>
      </c>
      <c r="D21" s="47">
        <v>0</v>
      </c>
      <c r="E21" s="47">
        <v>153.89803938</v>
      </c>
      <c r="F21" s="47">
        <v>0</v>
      </c>
      <c r="G21" s="47">
        <v>0</v>
      </c>
      <c r="H21" s="47">
        <v>0</v>
      </c>
      <c r="I21" s="47">
        <v>8.5500000000000007E-2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153.98353938</v>
      </c>
      <c r="Q21" s="47">
        <f t="shared" si="1"/>
        <v>3.0127892838111201</v>
      </c>
      <c r="S21" s="2" t="s">
        <v>117</v>
      </c>
      <c r="T21" s="47">
        <f t="shared" si="2"/>
        <v>0</v>
      </c>
      <c r="U21" s="47">
        <f t="shared" si="3"/>
        <v>0</v>
      </c>
      <c r="V21" s="47">
        <f t="shared" si="4"/>
        <v>99.944474584527498</v>
      </c>
      <c r="W21" s="47">
        <f t="shared" si="5"/>
        <v>0</v>
      </c>
      <c r="X21" s="47">
        <f t="shared" si="6"/>
        <v>0</v>
      </c>
      <c r="Y21" s="47">
        <f t="shared" si="7"/>
        <v>0</v>
      </c>
      <c r="Z21" s="47">
        <f t="shared" si="8"/>
        <v>5.5525415472496301E-2</v>
      </c>
      <c r="AA21" s="47">
        <f t="shared" si="9"/>
        <v>0</v>
      </c>
      <c r="AB21" s="47">
        <f t="shared" si="10"/>
        <v>0</v>
      </c>
      <c r="AC21" s="47">
        <f t="shared" si="11"/>
        <v>0</v>
      </c>
      <c r="AD21" s="47">
        <f t="shared" si="12"/>
        <v>0</v>
      </c>
      <c r="AE21" s="47">
        <f t="shared" si="13"/>
        <v>0</v>
      </c>
      <c r="AF21" s="47">
        <f t="shared" si="14"/>
        <v>0</v>
      </c>
      <c r="AG21" s="47">
        <f t="shared" si="15"/>
        <v>100</v>
      </c>
      <c r="AJ21" s="42"/>
    </row>
    <row r="22" spans="2:36">
      <c r="B22" s="2" t="s">
        <v>119</v>
      </c>
      <c r="C22" s="47">
        <v>0</v>
      </c>
      <c r="D22" s="47">
        <v>0</v>
      </c>
      <c r="E22" s="47">
        <v>30.543169769999999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30.543169769999999</v>
      </c>
      <c r="Q22" s="47">
        <f t="shared" si="1"/>
        <v>0.59759721686610201</v>
      </c>
      <c r="S22" s="2" t="s">
        <v>119</v>
      </c>
      <c r="T22" s="47">
        <f t="shared" si="2"/>
        <v>0</v>
      </c>
      <c r="U22" s="47">
        <f t="shared" si="3"/>
        <v>0</v>
      </c>
      <c r="V22" s="47">
        <f t="shared" si="4"/>
        <v>100</v>
      </c>
      <c r="W22" s="47">
        <f t="shared" si="5"/>
        <v>0</v>
      </c>
      <c r="X22" s="47">
        <f t="shared" si="6"/>
        <v>0</v>
      </c>
      <c r="Y22" s="47">
        <f t="shared" si="7"/>
        <v>0</v>
      </c>
      <c r="Z22" s="47">
        <f t="shared" si="8"/>
        <v>0</v>
      </c>
      <c r="AA22" s="47">
        <f t="shared" si="9"/>
        <v>0</v>
      </c>
      <c r="AB22" s="47">
        <f t="shared" si="10"/>
        <v>0</v>
      </c>
      <c r="AC22" s="47">
        <f t="shared" si="11"/>
        <v>0</v>
      </c>
      <c r="AD22" s="47">
        <f t="shared" si="12"/>
        <v>0</v>
      </c>
      <c r="AE22" s="47">
        <f t="shared" si="13"/>
        <v>0</v>
      </c>
      <c r="AF22" s="47">
        <f t="shared" si="14"/>
        <v>0</v>
      </c>
      <c r="AG22" s="47">
        <f t="shared" si="15"/>
        <v>100</v>
      </c>
    </row>
    <row r="23" spans="2:36">
      <c r="B23" s="48" t="s">
        <v>89</v>
      </c>
      <c r="C23" s="49">
        <v>0</v>
      </c>
      <c r="D23" s="49">
        <v>0</v>
      </c>
      <c r="E23" s="49">
        <v>0</v>
      </c>
      <c r="F23" s="49">
        <v>0</v>
      </c>
      <c r="G23" s="49">
        <v>0.82133980000000095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3.5084500000000002E-3</v>
      </c>
      <c r="N23" s="49">
        <v>0</v>
      </c>
      <c r="O23" s="49">
        <v>0.96616845999956102</v>
      </c>
      <c r="P23" s="49">
        <v>1.79101670999956</v>
      </c>
      <c r="Q23" s="49">
        <f t="shared" si="1"/>
        <v>3.5042420590795799E-2</v>
      </c>
      <c r="S23" s="48" t="s">
        <v>89</v>
      </c>
      <c r="T23" s="49">
        <f t="shared" si="2"/>
        <v>0</v>
      </c>
      <c r="U23" s="49">
        <f t="shared" si="3"/>
        <v>0</v>
      </c>
      <c r="V23" s="49">
        <f t="shared" si="4"/>
        <v>0</v>
      </c>
      <c r="W23" s="49">
        <f t="shared" si="5"/>
        <v>0</v>
      </c>
      <c r="X23" s="49">
        <f t="shared" si="6"/>
        <v>45.8588574531056</v>
      </c>
      <c r="Y23" s="49">
        <f t="shared" si="7"/>
        <v>0</v>
      </c>
      <c r="Z23" s="49">
        <f t="shared" si="8"/>
        <v>0</v>
      </c>
      <c r="AA23" s="49">
        <f t="shared" si="9"/>
        <v>0</v>
      </c>
      <c r="AB23" s="49">
        <f t="shared" si="10"/>
        <v>0</v>
      </c>
      <c r="AC23" s="49">
        <f t="shared" si="11"/>
        <v>0</v>
      </c>
      <c r="AD23" s="49">
        <f t="shared" si="12"/>
        <v>0.19589152800259799</v>
      </c>
      <c r="AE23" s="49">
        <f t="shared" si="13"/>
        <v>0</v>
      </c>
      <c r="AF23" s="49">
        <f t="shared" si="14"/>
        <v>53.945251018891803</v>
      </c>
      <c r="AG23" s="49">
        <f t="shared" si="15"/>
        <v>100</v>
      </c>
    </row>
    <row r="24" spans="2:36">
      <c r="B24" s="48" t="s">
        <v>99</v>
      </c>
      <c r="C24" s="49">
        <v>0</v>
      </c>
      <c r="D24" s="49">
        <v>403.49369404999999</v>
      </c>
      <c r="E24" s="49">
        <v>2103.1071055900002</v>
      </c>
      <c r="F24" s="49">
        <v>0</v>
      </c>
      <c r="G24" s="49">
        <v>5.2749362</v>
      </c>
      <c r="H24" s="49">
        <v>0</v>
      </c>
      <c r="I24" s="49">
        <v>5.3581890000000003</v>
      </c>
      <c r="J24" s="49">
        <v>0</v>
      </c>
      <c r="K24" s="49">
        <v>2.5020000000000001E-4</v>
      </c>
      <c r="L24" s="49">
        <v>2.0000000000000001E-4</v>
      </c>
      <c r="M24" s="49">
        <v>5.6982700000000001E-3</v>
      </c>
      <c r="N24" s="49">
        <v>0</v>
      </c>
      <c r="O24" s="49">
        <v>18.141746740000698</v>
      </c>
      <c r="P24" s="49">
        <v>2535.38182005</v>
      </c>
      <c r="Q24" s="49">
        <f t="shared" si="1"/>
        <v>49.606413832102803</v>
      </c>
      <c r="S24" s="48" t="s">
        <v>99</v>
      </c>
      <c r="T24" s="49">
        <f t="shared" si="2"/>
        <v>0</v>
      </c>
      <c r="U24" s="49">
        <f t="shared" si="3"/>
        <v>15.9145139741533</v>
      </c>
      <c r="V24" s="49">
        <f t="shared" si="4"/>
        <v>82.950311032384207</v>
      </c>
      <c r="W24" s="49">
        <f t="shared" si="5"/>
        <v>0</v>
      </c>
      <c r="X24" s="49">
        <f t="shared" si="6"/>
        <v>0.20805293144746001</v>
      </c>
      <c r="Y24" s="49">
        <f t="shared" si="7"/>
        <v>0</v>
      </c>
      <c r="Z24" s="49">
        <f t="shared" si="8"/>
        <v>0.211336570990098</v>
      </c>
      <c r="AA24" s="49">
        <f t="shared" si="9"/>
        <v>0</v>
      </c>
      <c r="AB24" s="49">
        <f t="shared" si="10"/>
        <v>9.8683361228434606E-6</v>
      </c>
      <c r="AC24" s="49">
        <f t="shared" si="11"/>
        <v>7.8883582117053996E-6</v>
      </c>
      <c r="AD24" s="49">
        <f t="shared" si="12"/>
        <v>2.2474997473507301E-4</v>
      </c>
      <c r="AE24" s="49">
        <f t="shared" si="13"/>
        <v>0</v>
      </c>
      <c r="AF24" s="49">
        <f t="shared" si="14"/>
        <v>0.71554298435582198</v>
      </c>
      <c r="AG24" s="49">
        <f t="shared" si="15"/>
        <v>100</v>
      </c>
    </row>
    <row r="25" spans="2:36">
      <c r="B25" s="2" t="s">
        <v>101</v>
      </c>
      <c r="C25" s="47">
        <v>0</v>
      </c>
      <c r="D25" s="47">
        <v>0</v>
      </c>
      <c r="E25" s="47">
        <v>1119.74618018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0.24979999999999999</v>
      </c>
      <c r="O25" s="47">
        <v>0.27384692999982801</v>
      </c>
      <c r="P25" s="47">
        <v>1120.2698271100001</v>
      </c>
      <c r="Q25" s="47">
        <f t="shared" si="1"/>
        <v>21.918816411699702</v>
      </c>
      <c r="S25" s="2" t="s">
        <v>101</v>
      </c>
      <c r="T25" s="47">
        <f t="shared" si="2"/>
        <v>0</v>
      </c>
      <c r="U25" s="47">
        <f t="shared" si="3"/>
        <v>0</v>
      </c>
      <c r="V25" s="47">
        <f t="shared" si="4"/>
        <v>99.953257070990603</v>
      </c>
      <c r="W25" s="47">
        <f t="shared" si="5"/>
        <v>0</v>
      </c>
      <c r="X25" s="47">
        <f t="shared" si="6"/>
        <v>0</v>
      </c>
      <c r="Y25" s="47">
        <f t="shared" si="7"/>
        <v>0</v>
      </c>
      <c r="Z25" s="47">
        <f t="shared" si="8"/>
        <v>0</v>
      </c>
      <c r="AA25" s="47">
        <f t="shared" si="9"/>
        <v>0</v>
      </c>
      <c r="AB25" s="47">
        <f t="shared" si="10"/>
        <v>0</v>
      </c>
      <c r="AC25" s="47">
        <f t="shared" si="11"/>
        <v>0</v>
      </c>
      <c r="AD25" s="47">
        <f t="shared" si="12"/>
        <v>0</v>
      </c>
      <c r="AE25" s="47">
        <f t="shared" si="13"/>
        <v>2.2298199411870102E-2</v>
      </c>
      <c r="AF25" s="47">
        <f t="shared" si="14"/>
        <v>2.4444729597536401E-2</v>
      </c>
      <c r="AG25" s="47">
        <f t="shared" si="15"/>
        <v>100</v>
      </c>
    </row>
    <row r="26" spans="2:36">
      <c r="B26" s="48" t="s">
        <v>87</v>
      </c>
      <c r="C26" s="49">
        <v>0</v>
      </c>
      <c r="D26" s="49">
        <v>1.09920544</v>
      </c>
      <c r="E26" s="49">
        <v>0</v>
      </c>
      <c r="F26" s="49">
        <v>0</v>
      </c>
      <c r="G26" s="49">
        <v>0</v>
      </c>
      <c r="H26" s="49">
        <v>0</v>
      </c>
      <c r="I26" s="49">
        <v>0.45758986000000001</v>
      </c>
      <c r="J26" s="49">
        <v>0</v>
      </c>
      <c r="K26" s="49">
        <v>2.5000000000000001E-5</v>
      </c>
      <c r="L26" s="49">
        <v>0</v>
      </c>
      <c r="M26" s="49">
        <v>1.340322E-2</v>
      </c>
      <c r="N26" s="49">
        <v>9.9619700000000005E-2</v>
      </c>
      <c r="O26" s="49">
        <v>26.8029214200001</v>
      </c>
      <c r="P26" s="49">
        <v>28.472764640000101</v>
      </c>
      <c r="Q26" s="49">
        <f t="shared" si="1"/>
        <v>0.55708837797379696</v>
      </c>
      <c r="S26" s="48" t="s">
        <v>87</v>
      </c>
      <c r="T26" s="49">
        <f t="shared" si="2"/>
        <v>0</v>
      </c>
      <c r="U26" s="49">
        <f t="shared" si="3"/>
        <v>3.8605504379289401</v>
      </c>
      <c r="V26" s="49">
        <f t="shared" si="4"/>
        <v>0</v>
      </c>
      <c r="W26" s="49">
        <f t="shared" si="5"/>
        <v>0</v>
      </c>
      <c r="X26" s="49">
        <f t="shared" si="6"/>
        <v>0</v>
      </c>
      <c r="Y26" s="49">
        <f t="shared" si="7"/>
        <v>0</v>
      </c>
      <c r="Z26" s="49">
        <f t="shared" si="8"/>
        <v>1.6071142573810799</v>
      </c>
      <c r="AA26" s="49">
        <f t="shared" si="9"/>
        <v>0</v>
      </c>
      <c r="AB26" s="49">
        <f t="shared" si="10"/>
        <v>8.7803205330045893E-5</v>
      </c>
      <c r="AC26" s="49">
        <f t="shared" si="11"/>
        <v>0</v>
      </c>
      <c r="AD26" s="49">
        <f t="shared" si="12"/>
        <v>4.7073827109751103E-2</v>
      </c>
      <c r="AE26" s="49">
        <f t="shared" si="13"/>
        <v>0.34987715896070298</v>
      </c>
      <c r="AF26" s="49">
        <f t="shared" si="14"/>
        <v>94.135296515414197</v>
      </c>
      <c r="AG26" s="49">
        <f t="shared" si="15"/>
        <v>100</v>
      </c>
    </row>
    <row r="27" spans="2:36">
      <c r="B27" s="48" t="s">
        <v>110</v>
      </c>
      <c r="C27" s="49">
        <v>0</v>
      </c>
      <c r="D27" s="49">
        <v>1.09920544</v>
      </c>
      <c r="E27" s="49">
        <v>1119.74618018</v>
      </c>
      <c r="F27" s="49">
        <v>0</v>
      </c>
      <c r="G27" s="49">
        <v>0</v>
      </c>
      <c r="H27" s="49">
        <v>0</v>
      </c>
      <c r="I27" s="49">
        <v>0.45758986000000001</v>
      </c>
      <c r="J27" s="49">
        <v>0</v>
      </c>
      <c r="K27" s="49">
        <v>2.5000000000000001E-5</v>
      </c>
      <c r="L27" s="49">
        <v>0</v>
      </c>
      <c r="M27" s="49">
        <v>1.340322E-2</v>
      </c>
      <c r="N27" s="49">
        <v>0.3494197</v>
      </c>
      <c r="O27" s="49">
        <v>27.076768349999899</v>
      </c>
      <c r="P27" s="49">
        <v>1148.74259175</v>
      </c>
      <c r="Q27" s="49">
        <f t="shared" si="1"/>
        <v>22.4759047896735</v>
      </c>
      <c r="S27" s="48" t="s">
        <v>110</v>
      </c>
      <c r="T27" s="49">
        <f t="shared" si="2"/>
        <v>0</v>
      </c>
      <c r="U27" s="49">
        <f t="shared" si="3"/>
        <v>9.5687706531840597E-2</v>
      </c>
      <c r="V27" s="49">
        <f t="shared" si="4"/>
        <v>97.475812964693304</v>
      </c>
      <c r="W27" s="49">
        <f t="shared" si="5"/>
        <v>0</v>
      </c>
      <c r="X27" s="49">
        <f t="shared" si="6"/>
        <v>0</v>
      </c>
      <c r="Y27" s="49">
        <f t="shared" si="7"/>
        <v>0</v>
      </c>
      <c r="Z27" s="49">
        <f t="shared" si="8"/>
        <v>3.9833977018550799E-2</v>
      </c>
      <c r="AA27" s="49">
        <f t="shared" si="9"/>
        <v>0</v>
      </c>
      <c r="AB27" s="49">
        <f t="shared" si="10"/>
        <v>2.1762925984937002E-6</v>
      </c>
      <c r="AC27" s="49">
        <f t="shared" si="11"/>
        <v>0</v>
      </c>
      <c r="AD27" s="49">
        <f t="shared" si="12"/>
        <v>1.1667731392793099E-3</v>
      </c>
      <c r="AE27" s="49">
        <f t="shared" si="13"/>
        <v>3.04175802751156E-2</v>
      </c>
      <c r="AF27" s="49">
        <f t="shared" si="14"/>
        <v>2.3570788220493402</v>
      </c>
      <c r="AG27" s="49">
        <f t="shared" si="15"/>
        <v>100</v>
      </c>
    </row>
    <row r="28" spans="2:36">
      <c r="B28" s="2" t="s">
        <v>112</v>
      </c>
      <c r="C28" s="47">
        <v>0</v>
      </c>
      <c r="D28" s="47">
        <v>409.65742564999999</v>
      </c>
      <c r="E28" s="47">
        <v>0</v>
      </c>
      <c r="F28" s="47">
        <v>0</v>
      </c>
      <c r="G28" s="47">
        <v>0</v>
      </c>
      <c r="H28" s="47">
        <v>0</v>
      </c>
      <c r="I28" s="47">
        <v>1.1999999999999999E-3</v>
      </c>
      <c r="J28" s="47">
        <v>0</v>
      </c>
      <c r="K28" s="47">
        <v>0</v>
      </c>
      <c r="L28" s="47">
        <v>0</v>
      </c>
      <c r="M28" s="47">
        <v>2.7899999999999999E-3</v>
      </c>
      <c r="N28" s="47">
        <v>0</v>
      </c>
      <c r="O28" s="47">
        <v>8.7863700000047704E-3</v>
      </c>
      <c r="P28" s="47">
        <v>409.67020201999998</v>
      </c>
      <c r="Q28" s="47">
        <f t="shared" si="1"/>
        <v>8.0154671045501509</v>
      </c>
      <c r="S28" s="2" t="s">
        <v>112</v>
      </c>
      <c r="T28" s="47">
        <f t="shared" si="2"/>
        <v>0</v>
      </c>
      <c r="U28" s="47">
        <f t="shared" si="3"/>
        <v>99.996881303561494</v>
      </c>
      <c r="V28" s="47">
        <f t="shared" si="4"/>
        <v>0</v>
      </c>
      <c r="W28" s="47">
        <f t="shared" si="5"/>
        <v>0</v>
      </c>
      <c r="X28" s="47">
        <f t="shared" si="6"/>
        <v>0</v>
      </c>
      <c r="Y28" s="47">
        <f t="shared" si="7"/>
        <v>0</v>
      </c>
      <c r="Z28" s="47">
        <f t="shared" si="8"/>
        <v>2.9291854620693599E-4</v>
      </c>
      <c r="AA28" s="47">
        <f t="shared" si="9"/>
        <v>0</v>
      </c>
      <c r="AB28" s="47">
        <f t="shared" si="10"/>
        <v>0</v>
      </c>
      <c r="AC28" s="47">
        <f t="shared" si="11"/>
        <v>0</v>
      </c>
      <c r="AD28" s="47">
        <f t="shared" si="12"/>
        <v>6.8103561993112496E-4</v>
      </c>
      <c r="AE28" s="47">
        <f t="shared" si="13"/>
        <v>0</v>
      </c>
      <c r="AF28" s="47">
        <f t="shared" si="14"/>
        <v>2.1447422723646901E-3</v>
      </c>
      <c r="AG28" s="47">
        <f t="shared" si="15"/>
        <v>100</v>
      </c>
    </row>
    <row r="29" spans="2:36">
      <c r="B29" s="2" t="s">
        <v>78</v>
      </c>
      <c r="C29" s="47">
        <v>0</v>
      </c>
      <c r="D29" s="47">
        <v>0</v>
      </c>
      <c r="E29" s="47">
        <v>31.936771749999998</v>
      </c>
      <c r="F29" s="47">
        <v>0</v>
      </c>
      <c r="G29" s="47">
        <v>7.345E-3</v>
      </c>
      <c r="H29" s="47">
        <v>0</v>
      </c>
      <c r="I29" s="47">
        <v>2.3413341999999999</v>
      </c>
      <c r="J29" s="47">
        <v>0</v>
      </c>
      <c r="K29" s="47">
        <v>5.9900000000000003E-4</v>
      </c>
      <c r="L29" s="47">
        <v>0</v>
      </c>
      <c r="M29" s="47">
        <v>2.4147809999999999E-2</v>
      </c>
      <c r="N29" s="47">
        <v>2.5178264399999999</v>
      </c>
      <c r="O29" s="47">
        <v>0.96253968999999795</v>
      </c>
      <c r="P29" s="47">
        <v>37.790563890000001</v>
      </c>
      <c r="Q29" s="47">
        <f t="shared" si="1"/>
        <v>0.73939725229980902</v>
      </c>
      <c r="S29" s="2" t="s">
        <v>78</v>
      </c>
      <c r="T29" s="47">
        <f t="shared" si="2"/>
        <v>0</v>
      </c>
      <c r="U29" s="47">
        <f t="shared" si="3"/>
        <v>0</v>
      </c>
      <c r="V29" s="47">
        <f t="shared" si="4"/>
        <v>84.509910577044806</v>
      </c>
      <c r="W29" s="47">
        <f t="shared" si="5"/>
        <v>0</v>
      </c>
      <c r="X29" s="47">
        <f t="shared" si="6"/>
        <v>1.94360688064345E-2</v>
      </c>
      <c r="Y29" s="47">
        <f t="shared" si="7"/>
        <v>0</v>
      </c>
      <c r="Z29" s="47">
        <f t="shared" si="8"/>
        <v>6.1955524315940602</v>
      </c>
      <c r="AA29" s="47">
        <f t="shared" si="9"/>
        <v>0</v>
      </c>
      <c r="AB29" s="47">
        <f t="shared" si="10"/>
        <v>1.5850517651537499E-3</v>
      </c>
      <c r="AC29" s="47">
        <f t="shared" si="11"/>
        <v>0</v>
      </c>
      <c r="AD29" s="47">
        <f t="shared" si="12"/>
        <v>6.3899046519361194E-2</v>
      </c>
      <c r="AE29" s="47">
        <f t="shared" si="13"/>
        <v>6.6625797046290103</v>
      </c>
      <c r="AF29" s="47">
        <f t="shared" si="14"/>
        <v>2.5470371196411299</v>
      </c>
      <c r="AG29" s="47">
        <f t="shared" si="15"/>
        <v>100</v>
      </c>
    </row>
    <row r="30" spans="2:36">
      <c r="B30" s="2" t="s">
        <v>118</v>
      </c>
      <c r="C30" s="47">
        <v>0</v>
      </c>
      <c r="D30" s="47">
        <v>35.383479999999999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35.383479999999999</v>
      </c>
      <c r="Q30" s="47">
        <f t="shared" si="1"/>
        <v>0.692301071901398</v>
      </c>
      <c r="S30" s="2" t="s">
        <v>118</v>
      </c>
      <c r="T30" s="47">
        <f t="shared" si="2"/>
        <v>0</v>
      </c>
      <c r="U30" s="47">
        <f t="shared" si="3"/>
        <v>100</v>
      </c>
      <c r="V30" s="47">
        <f t="shared" si="4"/>
        <v>0</v>
      </c>
      <c r="W30" s="47">
        <f t="shared" si="5"/>
        <v>0</v>
      </c>
      <c r="X30" s="47">
        <f t="shared" si="6"/>
        <v>0</v>
      </c>
      <c r="Y30" s="47">
        <f t="shared" si="7"/>
        <v>0</v>
      </c>
      <c r="Z30" s="47">
        <f t="shared" si="8"/>
        <v>0</v>
      </c>
      <c r="AA30" s="47">
        <f t="shared" si="9"/>
        <v>0</v>
      </c>
      <c r="AB30" s="47">
        <f t="shared" si="10"/>
        <v>0</v>
      </c>
      <c r="AC30" s="47">
        <f t="shared" si="11"/>
        <v>0</v>
      </c>
      <c r="AD30" s="47">
        <f t="shared" si="12"/>
        <v>0</v>
      </c>
      <c r="AE30" s="47">
        <f t="shared" si="13"/>
        <v>0</v>
      </c>
      <c r="AF30" s="47">
        <f t="shared" si="14"/>
        <v>0</v>
      </c>
      <c r="AG30" s="47">
        <f t="shared" si="15"/>
        <v>100</v>
      </c>
    </row>
    <row r="31" spans="2:36">
      <c r="B31" s="2" t="s">
        <v>77</v>
      </c>
      <c r="C31" s="47">
        <v>0</v>
      </c>
      <c r="D31" s="47">
        <v>0</v>
      </c>
      <c r="E31" s="47">
        <v>3.3310395599999998</v>
      </c>
      <c r="F31" s="47">
        <v>0</v>
      </c>
      <c r="G31" s="47">
        <v>0</v>
      </c>
      <c r="H31" s="47">
        <v>0</v>
      </c>
      <c r="I31" s="47">
        <v>6.9650938199999999</v>
      </c>
      <c r="J31" s="47">
        <v>0</v>
      </c>
      <c r="K31" s="47">
        <v>0</v>
      </c>
      <c r="L31" s="47">
        <v>0</v>
      </c>
      <c r="M31" s="47">
        <v>1.6000000000000001E-3</v>
      </c>
      <c r="N31" s="47">
        <v>3.0000000000000001E-3</v>
      </c>
      <c r="O31" s="47">
        <v>0.90836455999999899</v>
      </c>
      <c r="P31" s="47">
        <v>11.209097939999999</v>
      </c>
      <c r="Q31" s="47">
        <f t="shared" si="1"/>
        <v>0.219313377850617</v>
      </c>
      <c r="S31" s="2" t="s">
        <v>77</v>
      </c>
      <c r="T31" s="47">
        <f t="shared" si="2"/>
        <v>0</v>
      </c>
      <c r="U31" s="47">
        <f t="shared" si="3"/>
        <v>0</v>
      </c>
      <c r="V31" s="47">
        <f t="shared" si="4"/>
        <v>29.717284814802898</v>
      </c>
      <c r="W31" s="47">
        <f t="shared" si="5"/>
        <v>0</v>
      </c>
      <c r="X31" s="47">
        <f t="shared" si="6"/>
        <v>0</v>
      </c>
      <c r="Y31" s="47">
        <f t="shared" si="7"/>
        <v>0</v>
      </c>
      <c r="Z31" s="47">
        <f t="shared" si="8"/>
        <v>62.137862094547799</v>
      </c>
      <c r="AA31" s="47">
        <f t="shared" si="9"/>
        <v>0</v>
      </c>
      <c r="AB31" s="47">
        <f t="shared" si="10"/>
        <v>0</v>
      </c>
      <c r="AC31" s="47">
        <f t="shared" si="11"/>
        <v>0</v>
      </c>
      <c r="AD31" s="47">
        <f t="shared" si="12"/>
        <v>1.42741191892913E-2</v>
      </c>
      <c r="AE31" s="47">
        <f t="shared" si="13"/>
        <v>2.6763973479921301E-2</v>
      </c>
      <c r="AF31" s="47">
        <f t="shared" si="14"/>
        <v>8.1038149979801002</v>
      </c>
      <c r="AG31" s="47">
        <f t="shared" si="15"/>
        <v>100</v>
      </c>
    </row>
    <row r="32" spans="2:36">
      <c r="B32" s="48" t="s">
        <v>92</v>
      </c>
      <c r="C32" s="49">
        <v>0</v>
      </c>
      <c r="D32" s="49">
        <v>0</v>
      </c>
      <c r="E32" s="49">
        <v>5.79462334999943</v>
      </c>
      <c r="F32" s="49">
        <v>0</v>
      </c>
      <c r="G32" s="49">
        <v>2.5041000000387403E-4</v>
      </c>
      <c r="H32" s="49">
        <v>0</v>
      </c>
      <c r="I32" s="49">
        <v>6.0758959999978497E-2</v>
      </c>
      <c r="J32" s="49">
        <v>0</v>
      </c>
      <c r="K32" s="49">
        <v>4.1199999999999999E-4</v>
      </c>
      <c r="L32" s="49">
        <v>0</v>
      </c>
      <c r="M32" s="49">
        <v>3.0080840000003599E-2</v>
      </c>
      <c r="N32" s="49">
        <v>0</v>
      </c>
      <c r="O32" s="49">
        <v>0.13485714999967099</v>
      </c>
      <c r="P32" s="49">
        <v>6.02098270999908</v>
      </c>
      <c r="Q32" s="49">
        <f t="shared" si="1"/>
        <v>0.117804489101472</v>
      </c>
      <c r="S32" s="48" t="s">
        <v>92</v>
      </c>
      <c r="T32" s="49">
        <f t="shared" si="2"/>
        <v>0</v>
      </c>
      <c r="U32" s="49">
        <f t="shared" si="3"/>
        <v>0</v>
      </c>
      <c r="V32" s="49">
        <f t="shared" si="4"/>
        <v>96.240491446292694</v>
      </c>
      <c r="W32" s="49">
        <f t="shared" si="5"/>
        <v>0</v>
      </c>
      <c r="X32" s="49">
        <f t="shared" si="6"/>
        <v>4.1589556400488696E-3</v>
      </c>
      <c r="Y32" s="49">
        <f t="shared" si="7"/>
        <v>0</v>
      </c>
      <c r="Z32" s="49">
        <f t="shared" si="8"/>
        <v>1.00912032016096</v>
      </c>
      <c r="AA32" s="49">
        <f t="shared" si="9"/>
        <v>0</v>
      </c>
      <c r="AB32" s="49">
        <f t="shared" si="10"/>
        <v>6.8427368063321099E-3</v>
      </c>
      <c r="AC32" s="49">
        <f t="shared" si="11"/>
        <v>0</v>
      </c>
      <c r="AD32" s="49">
        <f t="shared" si="12"/>
        <v>0.49960017241119298</v>
      </c>
      <c r="AE32" s="49">
        <f t="shared" si="13"/>
        <v>0</v>
      </c>
      <c r="AF32" s="49">
        <f t="shared" si="14"/>
        <v>2.2397863686888302</v>
      </c>
      <c r="AG32" s="49">
        <f t="shared" si="15"/>
        <v>100</v>
      </c>
    </row>
    <row r="33" spans="2:33">
      <c r="B33" s="48" t="s">
        <v>68</v>
      </c>
      <c r="C33" s="49">
        <v>24.46590346</v>
      </c>
      <c r="D33" s="49">
        <v>852.06057364000003</v>
      </c>
      <c r="E33" s="49">
        <v>3363.8610761800001</v>
      </c>
      <c r="F33" s="49">
        <v>0</v>
      </c>
      <c r="G33" s="49">
        <v>27.373502439999999</v>
      </c>
      <c r="H33" s="49">
        <v>0</v>
      </c>
      <c r="I33" s="49">
        <v>306.73366225000001</v>
      </c>
      <c r="J33" s="49">
        <v>50.316552049999999</v>
      </c>
      <c r="K33" s="49">
        <v>35.676119210000003</v>
      </c>
      <c r="L33" s="49">
        <v>160.26317431999999</v>
      </c>
      <c r="M33" s="49">
        <v>33.06812051</v>
      </c>
      <c r="N33" s="49">
        <v>55.276803530000002</v>
      </c>
      <c r="O33" s="49">
        <v>201.90049900000099</v>
      </c>
      <c r="P33" s="49">
        <v>5110.99598659</v>
      </c>
      <c r="Q33" s="49">
        <f t="shared" si="1"/>
        <v>100</v>
      </c>
      <c r="S33" s="48" t="s">
        <v>68</v>
      </c>
      <c r="T33" s="49">
        <f t="shared" si="2"/>
        <v>0.47869150209063999</v>
      </c>
      <c r="U33" s="49">
        <f t="shared" si="3"/>
        <v>16.671125860313701</v>
      </c>
      <c r="V33" s="49">
        <f t="shared" si="4"/>
        <v>65.816155696579401</v>
      </c>
      <c r="W33" s="49">
        <f t="shared" si="5"/>
        <v>0</v>
      </c>
      <c r="X33" s="49">
        <f t="shared" si="6"/>
        <v>0.53558058961152299</v>
      </c>
      <c r="Y33" s="49">
        <f t="shared" si="7"/>
        <v>0</v>
      </c>
      <c r="Z33" s="49">
        <f t="shared" si="8"/>
        <v>6.0014459618984999</v>
      </c>
      <c r="AA33" s="49">
        <f t="shared" si="9"/>
        <v>0.98447645394397298</v>
      </c>
      <c r="AB33" s="49">
        <f t="shared" si="10"/>
        <v>0.69802675062953301</v>
      </c>
      <c r="AC33" s="49">
        <f t="shared" si="11"/>
        <v>3.1356544740103698</v>
      </c>
      <c r="AD33" s="49">
        <f t="shared" si="12"/>
        <v>0.646999539752382</v>
      </c>
      <c r="AE33" s="49">
        <f t="shared" si="13"/>
        <v>1.08152703846829</v>
      </c>
      <c r="AF33" s="49">
        <f t="shared" si="14"/>
        <v>3.9503161327016998</v>
      </c>
      <c r="AG33" s="49">
        <f t="shared" si="15"/>
        <v>100</v>
      </c>
    </row>
  </sheetData>
  <sortState ref="AI2:AJ17">
    <sortCondition descending="1" ref="AJ2"/>
  </sortState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58"/>
  <sheetViews>
    <sheetView workbookViewId="0">
      <selection activeCell="C4" sqref="A1:C1048576"/>
    </sheetView>
  </sheetViews>
  <sheetFormatPr defaultColWidth="9" defaultRowHeight="11.5"/>
  <cols>
    <col min="1" max="2" width="8.7265625" style="2"/>
    <col min="3" max="3" width="4.36328125" style="35" customWidth="1"/>
    <col min="4" max="4" width="7.36328125" style="35" customWidth="1"/>
    <col min="5" max="5" width="59.36328125" style="3" customWidth="1"/>
    <col min="6" max="6" width="6.7265625" style="1" customWidth="1"/>
    <col min="7" max="7" width="7.90625" style="2" customWidth="1"/>
    <col min="8" max="8" width="6.1796875" style="2" customWidth="1"/>
    <col min="9" max="16382" width="8.7265625" style="2"/>
    <col min="16383" max="16384" width="9" style="2"/>
  </cols>
  <sheetData>
    <row r="3" spans="3:25" s="34" customFormat="1" ht="84">
      <c r="C3" s="30" t="s">
        <v>120</v>
      </c>
      <c r="D3" s="30" t="s">
        <v>121</v>
      </c>
      <c r="E3" s="5" t="s">
        <v>122</v>
      </c>
      <c r="F3" s="31" t="s">
        <v>123</v>
      </c>
      <c r="G3" s="32" t="s">
        <v>124</v>
      </c>
      <c r="H3" s="32" t="s">
        <v>125</v>
      </c>
      <c r="K3" s="39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3:25">
      <c r="C4" s="7">
        <v>1</v>
      </c>
      <c r="D4" s="36">
        <v>27101230</v>
      </c>
      <c r="E4" s="8" t="s">
        <v>126</v>
      </c>
      <c r="F4" s="23">
        <v>665.84335320000002</v>
      </c>
      <c r="G4" s="9">
        <f>(F4/F$56)*100</f>
        <v>10.4929143419819</v>
      </c>
      <c r="H4" s="9">
        <f t="shared" ref="H4:H35" si="0">(F4/F$58)*100</f>
        <v>10.096379794582599</v>
      </c>
      <c r="K4" s="41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3:25">
      <c r="C5" s="7">
        <v>2</v>
      </c>
      <c r="D5" s="36">
        <v>27101202</v>
      </c>
      <c r="E5" s="8" t="s">
        <v>127</v>
      </c>
      <c r="F5" s="23">
        <v>505.16487132999998</v>
      </c>
      <c r="G5" s="9">
        <f t="shared" ref="G5:G35" si="1">(F5/F$56)*100</f>
        <v>7.9608089469834198</v>
      </c>
      <c r="H5" s="9">
        <f t="shared" si="0"/>
        <v>7.65996442754476</v>
      </c>
      <c r="K5" s="41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3:25">
      <c r="C6" s="7">
        <v>3</v>
      </c>
      <c r="D6" s="36">
        <v>27160000</v>
      </c>
      <c r="E6" s="8" t="s">
        <v>128</v>
      </c>
      <c r="F6" s="23">
        <v>219.57715214999999</v>
      </c>
      <c r="G6" s="9">
        <f t="shared" si="1"/>
        <v>3.4602797157820699</v>
      </c>
      <c r="H6" s="9">
        <f t="shared" si="0"/>
        <v>3.3295133332259002</v>
      </c>
      <c r="K6" s="41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3:25">
      <c r="C7" s="7">
        <v>4</v>
      </c>
      <c r="D7" s="36">
        <v>85414300</v>
      </c>
      <c r="E7" s="8" t="s">
        <v>129</v>
      </c>
      <c r="F7" s="23">
        <v>94.287269538000004</v>
      </c>
      <c r="G7" s="9">
        <f t="shared" si="1"/>
        <v>1.48585735375573</v>
      </c>
      <c r="H7" s="9">
        <f t="shared" si="0"/>
        <v>1.42970576859372</v>
      </c>
      <c r="K7" s="41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3:25">
      <c r="C8" s="7">
        <v>5</v>
      </c>
      <c r="D8" s="36">
        <v>25232900</v>
      </c>
      <c r="E8" s="8" t="s">
        <v>130</v>
      </c>
      <c r="F8" s="23">
        <v>88.659983969999999</v>
      </c>
      <c r="G8" s="9">
        <f t="shared" si="1"/>
        <v>1.3971778991075401</v>
      </c>
      <c r="H8" s="9">
        <f t="shared" si="0"/>
        <v>1.3443775723534901</v>
      </c>
      <c r="K8" s="43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3:25" ht="34.5">
      <c r="C9" s="7">
        <v>6</v>
      </c>
      <c r="D9" s="36">
        <v>10059010</v>
      </c>
      <c r="E9" s="8" t="s">
        <v>131</v>
      </c>
      <c r="F9" s="23">
        <v>64.235353459999999</v>
      </c>
      <c r="G9" s="9">
        <f t="shared" si="1"/>
        <v>1.01227422087107</v>
      </c>
      <c r="H9" s="9">
        <f t="shared" si="0"/>
        <v>0.974019672426782</v>
      </c>
      <c r="K9" s="41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3:25" ht="23">
      <c r="C10" s="7">
        <v>7</v>
      </c>
      <c r="D10" s="36">
        <v>15121910</v>
      </c>
      <c r="E10" s="8" t="s">
        <v>132</v>
      </c>
      <c r="F10" s="23">
        <v>60.030865220000003</v>
      </c>
      <c r="G10" s="9">
        <f t="shared" si="1"/>
        <v>0.94601639199560705</v>
      </c>
      <c r="H10" s="9">
        <f t="shared" si="0"/>
        <v>0.91026577309162504</v>
      </c>
      <c r="K10" s="41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3:25">
      <c r="C11" s="7">
        <v>8</v>
      </c>
      <c r="D11" s="36">
        <v>73089099</v>
      </c>
      <c r="E11" s="8" t="s">
        <v>133</v>
      </c>
      <c r="F11" s="23">
        <v>59.812580621999999</v>
      </c>
      <c r="G11" s="9">
        <f t="shared" si="1"/>
        <v>0.94257648142507999</v>
      </c>
      <c r="H11" s="9">
        <f t="shared" si="0"/>
        <v>0.90695585913945598</v>
      </c>
      <c r="K11" s="41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3:25" ht="34.5">
      <c r="C12" s="7">
        <v>9</v>
      </c>
      <c r="D12" s="36">
        <v>87042181</v>
      </c>
      <c r="E12" s="8" t="s">
        <v>134</v>
      </c>
      <c r="F12" s="23">
        <v>59.78741935</v>
      </c>
      <c r="G12" s="9">
        <f t="shared" si="1"/>
        <v>0.94217996913647295</v>
      </c>
      <c r="H12" s="9">
        <f t="shared" si="0"/>
        <v>0.90657433132663701</v>
      </c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3:25">
      <c r="C13" s="7">
        <v>10</v>
      </c>
      <c r="D13" s="36">
        <v>10063000</v>
      </c>
      <c r="E13" s="8" t="s">
        <v>135</v>
      </c>
      <c r="F13" s="23">
        <v>58.673765629999998</v>
      </c>
      <c r="G13" s="9">
        <f t="shared" si="1"/>
        <v>0.92463008591780005</v>
      </c>
      <c r="H13" s="9">
        <f t="shared" si="0"/>
        <v>0.88968767042849595</v>
      </c>
      <c r="K13" s="43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3:25">
      <c r="C14" s="7">
        <v>11</v>
      </c>
      <c r="D14" s="36">
        <v>85444990</v>
      </c>
      <c r="E14" s="8" t="s">
        <v>136</v>
      </c>
      <c r="F14" s="23">
        <v>55.930838188000003</v>
      </c>
      <c r="G14" s="9">
        <f t="shared" si="1"/>
        <v>0.881404749873133</v>
      </c>
      <c r="H14" s="9">
        <f t="shared" si="0"/>
        <v>0.84809584996453602</v>
      </c>
      <c r="K14" s="4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3:25" ht="23">
      <c r="C15" s="7">
        <v>12</v>
      </c>
      <c r="D15" s="20">
        <v>87032390</v>
      </c>
      <c r="E15" s="8" t="s">
        <v>137</v>
      </c>
      <c r="F15" s="23">
        <v>52.930637412000003</v>
      </c>
      <c r="G15" s="9">
        <f t="shared" si="1"/>
        <v>0.83412508627054505</v>
      </c>
      <c r="H15" s="9">
        <f t="shared" si="0"/>
        <v>0.802602917807265</v>
      </c>
      <c r="K15" s="43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3:25" ht="23">
      <c r="C16" s="7">
        <v>13</v>
      </c>
      <c r="D16" s="20">
        <v>30049099</v>
      </c>
      <c r="E16" s="8" t="s">
        <v>138</v>
      </c>
      <c r="F16" s="23">
        <v>52.386119135000001</v>
      </c>
      <c r="G16" s="9">
        <f t="shared" si="1"/>
        <v>0.825544113567663</v>
      </c>
      <c r="H16" s="9">
        <f t="shared" si="0"/>
        <v>0.79434622604446203</v>
      </c>
      <c r="K16" s="41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3:25" ht="23">
      <c r="C17" s="7">
        <v>14</v>
      </c>
      <c r="D17" s="20">
        <v>87032290</v>
      </c>
      <c r="E17" s="8" t="s">
        <v>139</v>
      </c>
      <c r="F17" s="23">
        <v>51.441574256999999</v>
      </c>
      <c r="G17" s="9">
        <f t="shared" si="1"/>
        <v>0.81065918838311302</v>
      </c>
      <c r="H17" s="9">
        <f t="shared" si="0"/>
        <v>0.78002381255864195</v>
      </c>
      <c r="K17" s="41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3:25">
      <c r="C18" s="7">
        <v>15</v>
      </c>
      <c r="D18" s="20">
        <v>22030090</v>
      </c>
      <c r="E18" s="8" t="s">
        <v>140</v>
      </c>
      <c r="F18" s="23">
        <v>50.223567070000001</v>
      </c>
      <c r="G18" s="9">
        <f t="shared" si="1"/>
        <v>0.79146481628389898</v>
      </c>
      <c r="H18" s="9">
        <f t="shared" si="0"/>
        <v>0.76155480916109697</v>
      </c>
      <c r="K18" s="41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3:25">
      <c r="C19" s="7">
        <v>16</v>
      </c>
      <c r="D19" s="20">
        <v>84314990</v>
      </c>
      <c r="E19" s="8" t="s">
        <v>141</v>
      </c>
      <c r="F19" s="23">
        <v>49.723172529999999</v>
      </c>
      <c r="G19" s="9">
        <f t="shared" si="1"/>
        <v>0.78357918219266498</v>
      </c>
      <c r="H19" s="9">
        <f t="shared" si="0"/>
        <v>0.75396717867910001</v>
      </c>
      <c r="K19" s="41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3:25">
      <c r="C20" s="7">
        <v>17</v>
      </c>
      <c r="D20" s="20">
        <v>10019900</v>
      </c>
      <c r="E20" s="8" t="s">
        <v>142</v>
      </c>
      <c r="F20" s="23">
        <v>44.74594467</v>
      </c>
      <c r="G20" s="9">
        <f t="shared" si="1"/>
        <v>0.70514387853676297</v>
      </c>
      <c r="H20" s="9">
        <f t="shared" si="0"/>
        <v>0.67849599982414899</v>
      </c>
      <c r="K20" s="41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3:25">
      <c r="C21" s="7">
        <v>18</v>
      </c>
      <c r="D21" s="20">
        <v>17011300</v>
      </c>
      <c r="E21" s="8" t="s">
        <v>143</v>
      </c>
      <c r="F21" s="23">
        <v>44.454299689999999</v>
      </c>
      <c r="G21" s="9">
        <f t="shared" si="1"/>
        <v>0.70054789394263595</v>
      </c>
      <c r="H21" s="9">
        <f t="shared" si="0"/>
        <v>0.67407370069160999</v>
      </c>
      <c r="K21" s="41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3:25">
      <c r="C22" s="7">
        <v>19</v>
      </c>
      <c r="D22" s="20">
        <v>87089990</v>
      </c>
      <c r="E22" s="8" t="s">
        <v>144</v>
      </c>
      <c r="F22" s="23">
        <v>40.504486581999998</v>
      </c>
      <c r="G22" s="9">
        <f t="shared" si="1"/>
        <v>0.63830344799315097</v>
      </c>
      <c r="H22" s="9">
        <f t="shared" si="0"/>
        <v>0.61418151574400404</v>
      </c>
      <c r="K22" s="43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3:25" ht="23">
      <c r="C23" s="7">
        <v>20</v>
      </c>
      <c r="D23" s="20">
        <v>33049990</v>
      </c>
      <c r="E23" s="8" t="s">
        <v>145</v>
      </c>
      <c r="F23" s="23">
        <v>35.815809674999997</v>
      </c>
      <c r="G23" s="9">
        <f t="shared" si="1"/>
        <v>0.56441537067595904</v>
      </c>
      <c r="H23" s="9">
        <f t="shared" si="0"/>
        <v>0.54308572037463598</v>
      </c>
      <c r="K23" s="4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3:25" ht="34.5">
      <c r="C24" s="7">
        <v>21</v>
      </c>
      <c r="D24" s="20">
        <v>44071100</v>
      </c>
      <c r="E24" s="8" t="s">
        <v>146</v>
      </c>
      <c r="F24" s="23">
        <v>33.827684769999998</v>
      </c>
      <c r="G24" s="9">
        <f t="shared" si="1"/>
        <v>0.53308484191259797</v>
      </c>
      <c r="H24" s="9">
        <f t="shared" si="0"/>
        <v>0.51293919413317202</v>
      </c>
      <c r="K24" s="41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3:25">
      <c r="C25" s="7">
        <v>22</v>
      </c>
      <c r="D25" s="20">
        <v>27111390</v>
      </c>
      <c r="E25" s="8" t="s">
        <v>147</v>
      </c>
      <c r="F25" s="23">
        <v>32.584848639999997</v>
      </c>
      <c r="G25" s="9">
        <f t="shared" si="1"/>
        <v>0.51349919464205496</v>
      </c>
      <c r="H25" s="9">
        <f t="shared" si="0"/>
        <v>0.49409370212577503</v>
      </c>
      <c r="K25" s="43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3:25" ht="34.5">
      <c r="C26" s="7">
        <v>23</v>
      </c>
      <c r="D26" s="20">
        <v>87043181</v>
      </c>
      <c r="E26" s="8" t="s">
        <v>148</v>
      </c>
      <c r="F26" s="23">
        <v>31.19268344</v>
      </c>
      <c r="G26" s="9">
        <f t="shared" si="1"/>
        <v>0.49156029546511898</v>
      </c>
      <c r="H26" s="9">
        <f t="shared" si="0"/>
        <v>0.47298388924193402</v>
      </c>
      <c r="K26" s="4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3:25" ht="23">
      <c r="C27" s="7">
        <v>24</v>
      </c>
      <c r="D27" s="20">
        <v>23040000</v>
      </c>
      <c r="E27" s="8" t="s">
        <v>149</v>
      </c>
      <c r="F27" s="23">
        <v>28.713503169999999</v>
      </c>
      <c r="G27" s="9">
        <f t="shared" si="1"/>
        <v>0.45249130711159602</v>
      </c>
      <c r="H27" s="9">
        <f t="shared" si="0"/>
        <v>0.43539134519255701</v>
      </c>
      <c r="K27" s="41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3:25" ht="23">
      <c r="C28" s="7">
        <v>25</v>
      </c>
      <c r="D28" s="20">
        <v>84713090</v>
      </c>
      <c r="E28" s="8" t="s">
        <v>150</v>
      </c>
      <c r="F28" s="23">
        <v>28.221861944</v>
      </c>
      <c r="G28" s="9">
        <f t="shared" si="1"/>
        <v>0.44474361503565601</v>
      </c>
      <c r="H28" s="9">
        <f t="shared" si="0"/>
        <v>0.42793644380093898</v>
      </c>
      <c r="K28" s="41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3:25">
      <c r="C29" s="7">
        <v>26</v>
      </c>
      <c r="D29" s="20">
        <v>74081100</v>
      </c>
      <c r="E29" s="8" t="s">
        <v>151</v>
      </c>
      <c r="F29" s="23">
        <v>27.691082430000002</v>
      </c>
      <c r="G29" s="9">
        <f t="shared" si="1"/>
        <v>0.43637914920729798</v>
      </c>
      <c r="H29" s="9">
        <f t="shared" si="0"/>
        <v>0.41988807696694802</v>
      </c>
      <c r="K29" s="41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3:25">
      <c r="C30" s="7">
        <v>27</v>
      </c>
      <c r="D30" s="20">
        <v>84749000</v>
      </c>
      <c r="E30" s="8" t="s">
        <v>152</v>
      </c>
      <c r="F30" s="23">
        <v>26.917235947999998</v>
      </c>
      <c r="G30" s="9">
        <f t="shared" si="1"/>
        <v>0.42418423157322299</v>
      </c>
      <c r="H30" s="9">
        <f t="shared" si="0"/>
        <v>0.40815401377111599</v>
      </c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3:25">
      <c r="C31" s="7">
        <v>28</v>
      </c>
      <c r="D31" s="95" t="s">
        <v>153</v>
      </c>
      <c r="E31" s="8" t="s">
        <v>154</v>
      </c>
      <c r="F31" s="23">
        <v>26.147670462000001</v>
      </c>
      <c r="G31" s="9">
        <f t="shared" si="1"/>
        <v>0.41205677744105201</v>
      </c>
      <c r="H31" s="9">
        <f t="shared" si="0"/>
        <v>0.396484864584424</v>
      </c>
      <c r="K31" s="43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3:25">
      <c r="C32" s="7">
        <v>29</v>
      </c>
      <c r="D32" s="20">
        <v>22060081</v>
      </c>
      <c r="E32" s="8" t="s">
        <v>155</v>
      </c>
      <c r="F32" s="23">
        <v>25.90407454</v>
      </c>
      <c r="G32" s="9">
        <f t="shared" si="1"/>
        <v>0.40821798993747799</v>
      </c>
      <c r="H32" s="9">
        <f t="shared" si="0"/>
        <v>0.39279114753655697</v>
      </c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3:8" ht="23">
      <c r="C33" s="7">
        <v>30</v>
      </c>
      <c r="D33" s="20">
        <v>17019900</v>
      </c>
      <c r="E33" s="8" t="s">
        <v>156</v>
      </c>
      <c r="F33" s="23">
        <v>25.863532859999999</v>
      </c>
      <c r="G33" s="9">
        <f t="shared" si="1"/>
        <v>0.40757910036461498</v>
      </c>
      <c r="H33" s="9">
        <f t="shared" si="0"/>
        <v>0.39217640204601001</v>
      </c>
    </row>
    <row r="34" spans="3:8">
      <c r="C34" s="7">
        <v>31</v>
      </c>
      <c r="D34" s="20">
        <v>68129100</v>
      </c>
      <c r="E34" s="8" t="s">
        <v>157</v>
      </c>
      <c r="F34" s="23">
        <v>25.6690924</v>
      </c>
      <c r="G34" s="9">
        <f t="shared" si="1"/>
        <v>0.40451494558768403</v>
      </c>
      <c r="H34" s="9">
        <f t="shared" si="0"/>
        <v>0.38922804381406501</v>
      </c>
    </row>
    <row r="35" spans="3:8">
      <c r="C35" s="7">
        <v>32</v>
      </c>
      <c r="D35" s="20">
        <v>10059090</v>
      </c>
      <c r="E35" s="8" t="s">
        <v>158</v>
      </c>
      <c r="F35" s="23">
        <v>25.452213560000001</v>
      </c>
      <c r="G35" s="9">
        <f t="shared" si="1"/>
        <v>0.40109718812300099</v>
      </c>
      <c r="H35" s="9">
        <f t="shared" si="0"/>
        <v>0.38593944578642803</v>
      </c>
    </row>
    <row r="36" spans="3:8">
      <c r="C36" s="7">
        <v>33</v>
      </c>
      <c r="D36" s="20">
        <v>87012120</v>
      </c>
      <c r="E36" s="8" t="s">
        <v>159</v>
      </c>
      <c r="F36" s="23">
        <v>23.17226805</v>
      </c>
      <c r="G36" s="9">
        <f t="shared" ref="G36:G53" si="2">(F36/F$56)*100</f>
        <v>0.36516790712043101</v>
      </c>
      <c r="H36" s="9">
        <f t="shared" ref="H36:H53" si="3">(F36/F$58)*100</f>
        <v>0.35136795735858001</v>
      </c>
    </row>
    <row r="37" spans="3:8">
      <c r="C37" s="7">
        <v>34</v>
      </c>
      <c r="D37" s="20">
        <v>27101252</v>
      </c>
      <c r="E37" s="8" t="s">
        <v>160</v>
      </c>
      <c r="F37" s="23">
        <v>22.09608059</v>
      </c>
      <c r="G37" s="9">
        <f t="shared" si="2"/>
        <v>0.34820844844381499</v>
      </c>
      <c r="H37" s="9">
        <f t="shared" si="3"/>
        <v>0.33504940844747699</v>
      </c>
    </row>
    <row r="38" spans="3:8">
      <c r="C38" s="7">
        <v>35</v>
      </c>
      <c r="D38" s="20">
        <v>49119990</v>
      </c>
      <c r="E38" s="8" t="s">
        <v>161</v>
      </c>
      <c r="F38" s="23">
        <v>20.56519591</v>
      </c>
      <c r="G38" s="9">
        <f t="shared" si="2"/>
        <v>0.32408349211963999</v>
      </c>
      <c r="H38" s="9">
        <f t="shared" si="3"/>
        <v>0.31183615103985102</v>
      </c>
    </row>
    <row r="39" spans="3:8">
      <c r="C39" s="7">
        <v>36</v>
      </c>
      <c r="D39" s="20">
        <v>84791000</v>
      </c>
      <c r="E39" s="8" t="s">
        <v>162</v>
      </c>
      <c r="F39" s="23">
        <v>20.482775490000002</v>
      </c>
      <c r="G39" s="9">
        <f t="shared" si="2"/>
        <v>0.322784642468391</v>
      </c>
      <c r="H39" s="9">
        <f t="shared" si="3"/>
        <v>0.310586385822327</v>
      </c>
    </row>
    <row r="40" spans="3:8">
      <c r="C40" s="7">
        <v>37</v>
      </c>
      <c r="D40" s="20">
        <v>62171090</v>
      </c>
      <c r="E40" s="8" t="s">
        <v>163</v>
      </c>
      <c r="F40" s="23">
        <v>20.411942290999999</v>
      </c>
      <c r="G40" s="9">
        <f t="shared" si="2"/>
        <v>0.32166839390016</v>
      </c>
      <c r="H40" s="9">
        <f t="shared" si="3"/>
        <v>0.309512321065606</v>
      </c>
    </row>
    <row r="41" spans="3:8" ht="23">
      <c r="C41" s="7">
        <v>38</v>
      </c>
      <c r="D41" s="20">
        <v>85176290</v>
      </c>
      <c r="E41" s="37" t="s">
        <v>164</v>
      </c>
      <c r="F41" s="23">
        <v>20.314297377999999</v>
      </c>
      <c r="G41" s="9">
        <f t="shared" si="2"/>
        <v>0.320129624003133</v>
      </c>
      <c r="H41" s="9">
        <f t="shared" si="3"/>
        <v>0.30803170235563598</v>
      </c>
    </row>
    <row r="42" spans="3:8">
      <c r="C42" s="7">
        <v>39</v>
      </c>
      <c r="D42" s="20">
        <v>85171310</v>
      </c>
      <c r="E42" s="8" t="s">
        <v>165</v>
      </c>
      <c r="F42" s="23">
        <v>20.246233143000001</v>
      </c>
      <c r="G42" s="9">
        <f t="shared" si="2"/>
        <v>0.31905701107672202</v>
      </c>
      <c r="H42" s="9">
        <f t="shared" si="3"/>
        <v>0.30699962421941202</v>
      </c>
    </row>
    <row r="43" spans="3:8">
      <c r="C43" s="7">
        <v>40</v>
      </c>
      <c r="D43" s="20">
        <v>39269099</v>
      </c>
      <c r="E43" s="8" t="s">
        <v>166</v>
      </c>
      <c r="F43" s="23">
        <v>19.977367234999999</v>
      </c>
      <c r="G43" s="9">
        <f t="shared" si="2"/>
        <v>0.314819998078748</v>
      </c>
      <c r="H43" s="9">
        <f t="shared" si="3"/>
        <v>0.302922730896174</v>
      </c>
    </row>
    <row r="44" spans="3:8">
      <c r="C44" s="7">
        <v>41</v>
      </c>
      <c r="D44" s="20">
        <v>20099010</v>
      </c>
      <c r="E44" s="8" t="s">
        <v>167</v>
      </c>
      <c r="F44" s="23">
        <v>19.30214337</v>
      </c>
      <c r="G44" s="9">
        <f t="shared" si="2"/>
        <v>0.304179257815957</v>
      </c>
      <c r="H44" s="9">
        <f t="shared" si="3"/>
        <v>0.292684111625377</v>
      </c>
    </row>
    <row r="45" spans="3:8">
      <c r="C45" s="7">
        <v>42</v>
      </c>
      <c r="D45" s="20">
        <v>19023000</v>
      </c>
      <c r="E45" s="8" t="s">
        <v>168</v>
      </c>
      <c r="F45" s="23">
        <v>19.298964754</v>
      </c>
      <c r="G45" s="9">
        <f t="shared" si="2"/>
        <v>0.30412916653659799</v>
      </c>
      <c r="H45" s="9">
        <f t="shared" si="3"/>
        <v>0.29263591333038302</v>
      </c>
    </row>
    <row r="46" spans="3:8">
      <c r="C46" s="7">
        <v>43</v>
      </c>
      <c r="D46" s="20">
        <v>85446011</v>
      </c>
      <c r="E46" s="8" t="s">
        <v>169</v>
      </c>
      <c r="F46" s="23">
        <v>18.841241109999999</v>
      </c>
      <c r="G46" s="9">
        <f t="shared" si="2"/>
        <v>0.29691597597802399</v>
      </c>
      <c r="H46" s="9">
        <f t="shared" si="3"/>
        <v>0.28569531427119899</v>
      </c>
    </row>
    <row r="47" spans="3:8">
      <c r="C47" s="7">
        <v>44</v>
      </c>
      <c r="D47" s="20">
        <v>84798999</v>
      </c>
      <c r="E47" s="8" t="s">
        <v>170</v>
      </c>
      <c r="F47" s="23">
        <v>18.6375642</v>
      </c>
      <c r="G47" s="9">
        <f t="shared" si="2"/>
        <v>0.29370626552616103</v>
      </c>
      <c r="H47" s="9">
        <f t="shared" si="3"/>
        <v>0.28260690101474101</v>
      </c>
    </row>
    <row r="48" spans="3:8">
      <c r="C48" s="7">
        <v>45</v>
      </c>
      <c r="D48" s="20">
        <v>84082000</v>
      </c>
      <c r="E48" s="8" t="s">
        <v>171</v>
      </c>
      <c r="F48" s="23">
        <v>18.613223005999998</v>
      </c>
      <c r="G48" s="9">
        <f t="shared" si="2"/>
        <v>0.29332267670996798</v>
      </c>
      <c r="H48" s="9">
        <f t="shared" si="3"/>
        <v>0.28223780828730499</v>
      </c>
    </row>
    <row r="49" spans="3:8" ht="23">
      <c r="C49" s="7">
        <v>46</v>
      </c>
      <c r="D49" s="20">
        <v>87059000</v>
      </c>
      <c r="E49" s="8" t="s">
        <v>172</v>
      </c>
      <c r="F49" s="23">
        <v>18.53500983</v>
      </c>
      <c r="G49" s="9">
        <f t="shared" si="2"/>
        <v>0.29209012831515702</v>
      </c>
      <c r="H49" s="9">
        <f t="shared" si="3"/>
        <v>0.28105183875552098</v>
      </c>
    </row>
    <row r="50" spans="3:8">
      <c r="C50" s="7">
        <v>47</v>
      </c>
      <c r="D50" s="20">
        <v>19053100</v>
      </c>
      <c r="E50" s="8" t="s">
        <v>173</v>
      </c>
      <c r="F50" s="23">
        <v>17.59201316</v>
      </c>
      <c r="G50" s="9">
        <f t="shared" si="2"/>
        <v>0.27722960108224198</v>
      </c>
      <c r="H50" s="9">
        <f t="shared" si="3"/>
        <v>0.26675290120573503</v>
      </c>
    </row>
    <row r="51" spans="3:8">
      <c r="C51" s="7">
        <v>48</v>
      </c>
      <c r="D51" s="20">
        <v>84314300</v>
      </c>
      <c r="E51" s="8" t="s">
        <v>174</v>
      </c>
      <c r="F51" s="23">
        <v>17.559667667999999</v>
      </c>
      <c r="G51" s="9">
        <f t="shared" si="2"/>
        <v>0.27671987386896602</v>
      </c>
      <c r="H51" s="9">
        <f t="shared" si="3"/>
        <v>0.26626243693917001</v>
      </c>
    </row>
    <row r="52" spans="3:8" ht="23">
      <c r="C52" s="7">
        <v>49</v>
      </c>
      <c r="D52" s="20">
        <v>34023114</v>
      </c>
      <c r="E52" s="8" t="s">
        <v>175</v>
      </c>
      <c r="F52" s="23">
        <v>17.518312770000001</v>
      </c>
      <c r="G52" s="9">
        <f t="shared" si="2"/>
        <v>0.27606816892928299</v>
      </c>
      <c r="H52" s="9">
        <f t="shared" si="3"/>
        <v>0.26563536038344898</v>
      </c>
    </row>
    <row r="53" spans="3:8">
      <c r="C53" s="7">
        <v>50</v>
      </c>
      <c r="D53" s="20">
        <v>87012920</v>
      </c>
      <c r="E53" s="8" t="s">
        <v>176</v>
      </c>
      <c r="F53" s="23">
        <v>17.470716459999998</v>
      </c>
      <c r="G53" s="9">
        <f t="shared" si="2"/>
        <v>0.27531810661894501</v>
      </c>
      <c r="H53" s="9">
        <f t="shared" si="3"/>
        <v>0.26491364345067298</v>
      </c>
    </row>
    <row r="54" spans="3:8">
      <c r="E54" s="5" t="s">
        <v>177</v>
      </c>
      <c r="F54" s="33">
        <v>3043.0495642579999</v>
      </c>
      <c r="G54" s="33">
        <f>SUM(G4:G53)</f>
        <v>47.95491050967</v>
      </c>
      <c r="H54" s="33">
        <f>SUM(H4:H53)</f>
        <v>46.1426610130315</v>
      </c>
    </row>
    <row r="55" spans="3:8">
      <c r="E55" s="5" t="s">
        <v>178</v>
      </c>
      <c r="F55" s="33">
        <v>3302.597903157</v>
      </c>
      <c r="G55" s="33">
        <f>G56-G54</f>
        <v>52.04508949033</v>
      </c>
      <c r="H55" s="38">
        <f>(F55/F58)*100</f>
        <v>50.0782692788246</v>
      </c>
    </row>
    <row r="56" spans="3:8">
      <c r="E56" s="5" t="s">
        <v>179</v>
      </c>
      <c r="F56" s="33">
        <v>6345.6474674150004</v>
      </c>
      <c r="G56" s="38">
        <v>100</v>
      </c>
      <c r="H56" s="38">
        <f>(F56/F58)*100</f>
        <v>96.220930291856106</v>
      </c>
    </row>
    <row r="57" spans="3:8">
      <c r="E57" s="5" t="s">
        <v>180</v>
      </c>
      <c r="F57" s="33">
        <v>249.22482094</v>
      </c>
      <c r="G57" s="38"/>
      <c r="H57" s="38">
        <f>(F57/F58)*100</f>
        <v>3.7790697081439002</v>
      </c>
    </row>
    <row r="58" spans="3:8">
      <c r="E58" s="5" t="s">
        <v>181</v>
      </c>
      <c r="F58" s="33">
        <v>6594.8722883549999</v>
      </c>
      <c r="G58" s="38"/>
      <c r="H58" s="38">
        <v>100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A</vt:lpstr>
      <vt:lpstr>1</vt:lpstr>
      <vt:lpstr>Chart 1.0</vt:lpstr>
      <vt:lpstr>2.1</vt:lpstr>
      <vt:lpstr>2.2</vt:lpstr>
      <vt:lpstr>2.3</vt:lpstr>
      <vt:lpstr>3.1</vt:lpstr>
      <vt:lpstr>3.2</vt:lpstr>
      <vt:lpstr>4.1</vt:lpstr>
      <vt:lpstr>4.2</vt:lpstr>
      <vt:lpstr>TableB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Malebogo Lenah Rakgantswana</dc:creator>
  <cp:lastModifiedBy>Onalenna Letshabo</cp:lastModifiedBy>
  <dcterms:created xsi:type="dcterms:W3CDTF">2025-09-25T12:57:00Z</dcterms:created>
  <dcterms:modified xsi:type="dcterms:W3CDTF">2025-10-27T06:07:00Z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8EC3E3BA8BAE4FFA85ADB0F799AC061E_13</vt:lpwstr>
  </property>
  <property fmtid="{D5CDD505-2E9C-101B-9397-08002B2CF9AE}" pid="3" name="KSOProductBuildVer">
    <vt:lpwstr>1033-12.2.0.23131</vt:lpwstr>
  </property>
</Properties>
</file>